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105" i="3" l="1"/>
  <c r="G44" i="3" l="1"/>
  <c r="G43" i="3" s="1"/>
  <c r="G130" i="3"/>
  <c r="G131" i="3"/>
  <c r="G134" i="3"/>
  <c r="G132" i="3"/>
  <c r="G77" i="3"/>
  <c r="G90" i="3"/>
  <c r="G88" i="3"/>
  <c r="G28" i="3"/>
  <c r="G36" i="3"/>
  <c r="G21" i="3"/>
  <c r="G23" i="3"/>
  <c r="G20" i="3" s="1"/>
  <c r="D48" i="1" l="1"/>
  <c r="G97" i="3" l="1"/>
  <c r="G69" i="3"/>
  <c r="G71" i="3"/>
  <c r="G68" i="3" l="1"/>
  <c r="G138" i="3"/>
  <c r="G84" i="3"/>
  <c r="G82" i="3"/>
  <c r="D34" i="1" l="1"/>
  <c r="G61" i="3" l="1"/>
  <c r="G63" i="3"/>
  <c r="G65" i="3"/>
  <c r="G60" i="3" l="1"/>
  <c r="G59" i="3" s="1"/>
  <c r="G126" i="3"/>
  <c r="G80" i="3" l="1"/>
  <c r="G78" i="3" l="1"/>
  <c r="G26" i="3" l="1"/>
  <c r="G25" i="3" s="1"/>
  <c r="G110" i="3" l="1"/>
  <c r="G108" i="3"/>
  <c r="G95" i="3"/>
  <c r="G74" i="3"/>
  <c r="G73" i="3" s="1"/>
  <c r="G53" i="3"/>
  <c r="G51" i="3"/>
  <c r="D32" i="2" l="1"/>
  <c r="G136" i="3" l="1"/>
  <c r="G124" i="3"/>
  <c r="G128" i="3"/>
  <c r="G86" i="3"/>
  <c r="G114" i="3"/>
  <c r="G116" i="3"/>
  <c r="G118" i="3"/>
  <c r="G120" i="3"/>
  <c r="G104" i="3"/>
  <c r="G100" i="3"/>
  <c r="G102" i="3"/>
  <c r="G93" i="3"/>
  <c r="G92" i="3" s="1"/>
  <c r="G67" i="3"/>
  <c r="G57" i="3"/>
  <c r="G56" i="3" s="1"/>
  <c r="G55" i="3" s="1"/>
  <c r="G49" i="3"/>
  <c r="G47" i="3"/>
  <c r="G38" i="3"/>
  <c r="G123" i="3" l="1"/>
  <c r="G46" i="3"/>
  <c r="G99" i="3"/>
  <c r="G122" i="3"/>
  <c r="G113" i="3"/>
  <c r="G112" i="3" s="1"/>
  <c r="G29" i="3"/>
  <c r="G76" i="3" l="1"/>
  <c r="D35" i="2"/>
  <c r="G19" i="3" l="1"/>
  <c r="G140" i="3" s="1"/>
  <c r="D21" i="2"/>
  <c r="D48" i="2" l="1"/>
</calcChain>
</file>

<file path=xl/sharedStrings.xml><?xml version="1.0" encoding="utf-8"?>
<sst xmlns="http://schemas.openxmlformats.org/spreadsheetml/2006/main" count="396" uniqueCount="264">
  <si>
    <t>к решению Муниципального Совета</t>
  </si>
  <si>
    <t>Судоверфского сельского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</si>
  <si>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</si>
  <si>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</si>
  <si>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</si>
  <si>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План</t>
  </si>
  <si>
    <t xml:space="preserve">182 1 01 02010 01 0000 110 </t>
  </si>
  <si>
    <t>Налог на доходы физических лиц</t>
  </si>
  <si>
    <t>Единый сельскохозяйственный налог</t>
  </si>
  <si>
    <t>182 1 06 01030 10 0000 110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</si>
  <si>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</si>
  <si>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</si>
  <si>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</si>
  <si>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154 1 11 05013 10 0000 120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</si>
  <si>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</si>
  <si>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</si>
  <si>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</si>
  <si>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</si>
  <si>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</si>
  <si>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</si>
  <si>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Итого собственных доходов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</si>
  <si>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</si>
  <si>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</si>
  <si>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</si>
  <si>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</si>
  <si>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</si>
  <si>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</si>
  <si>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</si>
  <si>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</si>
  <si>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</si>
  <si>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</si>
  <si>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</si>
  <si>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</si>
  <si>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</si>
  <si>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</si>
  <si>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</si>
  <si>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</si>
  <si>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</si>
  <si>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</si>
  <si>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</si>
  <si>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</si>
  <si>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</si>
  <si>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</si>
  <si>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</si>
  <si>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</si>
  <si>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</si>
  <si>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</si>
  <si>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</si>
  <si>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</si>
  <si>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</si>
  <si>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</si>
  <si>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</si>
  <si>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</si>
  <si>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</si>
  <si>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</si>
  <si>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</si>
  <si>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</si>
  <si>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</si>
  <si>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</si>
  <si>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</si>
  <si>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</si>
  <si>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</si>
  <si>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</si>
  <si>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</si>
  <si>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</si>
  <si>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</si>
  <si>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</si>
  <si>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</si>
  <si>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</si>
  <si>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</si>
  <si>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</si>
  <si>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</si>
  <si>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</si>
  <si>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</si>
  <si>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</si>
  <si>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</si>
  <si>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</si>
  <si>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11 02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</si>
  <si>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</si>
  <si>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</si>
  <si>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</si>
  <si>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</si>
  <si>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</si>
  <si>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</si>
  <si>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</si>
  <si>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</si>
  <si>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</si>
  <si>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</si>
  <si>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</si>
  <si>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</si>
  <si>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</si>
  <si>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</si>
  <si>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</si>
  <si>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</si>
  <si>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</si>
  <si>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</si>
  <si>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</si>
  <si>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</si>
  <si>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</si>
  <si>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</si>
  <si>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</si>
  <si>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</si>
  <si>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</si>
  <si>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</si>
  <si>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</si>
  <si>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</si>
  <si>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</si>
  <si>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</si>
  <si>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</si>
  <si>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</si>
  <si>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</si>
  <si>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810</t>
  </si>
  <si>
    <t>12</t>
  </si>
  <si>
    <t>05</t>
  </si>
  <si>
    <t>Муниципальная целевая программа "Газификация населенных пунктов Судоверфского сельского поселения Рыбинского муниципального района на 2013-2015 годы"</t>
  </si>
  <si>
    <t>07</t>
  </si>
  <si>
    <t>Стипендии</t>
  </si>
  <si>
    <t>340</t>
  </si>
  <si>
    <t>Культура, кинематография, средства массовой информации</t>
  </si>
  <si>
    <t>08</t>
  </si>
  <si>
    <t>Культура</t>
  </si>
  <si>
    <t>10</t>
  </si>
  <si>
    <t>ИТОГО</t>
  </si>
  <si>
    <t>Приложение № 3</t>
  </si>
  <si>
    <t>Приложение № 5</t>
  </si>
  <si>
    <t>от  24.04.2013г. № 202</t>
  </si>
  <si>
    <t>Доходы бюджета Судоверфского сельского поселения по кодам классификации доходов бюджетов Российской Федерации на 2014 год</t>
  </si>
  <si>
    <t>Расходы бюджета Судоверфского сельского поселения по функциональной  классификации расходов бюджетов Российской Федерации на 2014 год</t>
  </si>
  <si>
    <t>Приложение № 1</t>
  </si>
  <si>
    <t>от  _______.2013г. № ___</t>
  </si>
  <si>
    <t>Приложение № 2</t>
  </si>
  <si>
    <t>Распределение расходов бюджета Судоверфского сельского поселения на 2014 год по разделам, подразделам, целевым статьям расходов, видам расходов функциональной классификации расходов Российской Федерации</t>
  </si>
  <si>
    <t>Фонд оплаты труда государственных (муниципальных) органов и взносы по обязятельному социальному страхованию</t>
  </si>
  <si>
    <t>123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</si>
  <si>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</si>
  <si>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</si>
  <si>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организаций,) индивидуальным предпринимателям, физическим лицам </t>
  </si>
  <si>
    <t>Обеспечение функционирования главы муниципального образования</t>
  </si>
  <si>
    <t>Обеспечение функционирования депутатов представительного органа муниципального образования</t>
  </si>
  <si>
    <t>Обеспечение функционирования центрального аппарата</t>
  </si>
  <si>
    <t>50 1 2046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</si>
  <si>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</si>
  <si>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50 1 2050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</si>
  <si>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</si>
  <si>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50 1 2049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</si>
  <si>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</si>
  <si>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50 1 2051</t>
  </si>
  <si>
    <t>Муниципальная целевая программа "Управление муниципальным имуществом Судоверфского сельского поселения " на 2014-2016 годы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</si>
  <si>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района" на 2014-2016 годы</t>
  </si>
  <si>
    <t>02 3 2005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</si>
  <si>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района" на 2014-2016 годы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</si>
  <si>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</si>
  <si>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50 1 5118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</si>
  <si>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</t>
  </si>
  <si>
    <t>09 1 2029</t>
  </si>
  <si>
    <t>Муниципальная целевая программа "Обеспечение пожарной безопасности Судоверфского сельского поселения Рыбинского муниципального района" на 2013-2015 годы</t>
  </si>
  <si>
    <t>Муниципальная целевая программа "Дороги Судоверфского сельского поселения Рыбинского муниципального района" на 2014-2016 годы</t>
  </si>
  <si>
    <t>Муниципальная целевая программа "Малоэтажное строительство на территории Судоверфского сельского поселения Рыбинского муниципального района" на 2014-2016 годы</t>
  </si>
  <si>
    <t>Обеспечение мероприятий по капитальному ремонту многоквартирных домов за счет средств местного бюджета</t>
  </si>
  <si>
    <t>07 3 2022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</si>
  <si>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</si>
  <si>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</si>
  <si>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Муниципальная целевая программа "Обеспечение мероприятий в области жилищно-коммунального хозяйства Судоверфского сельского поселения Рыбинского муниципального района" на 2014-2016г.г.</t>
  </si>
  <si>
    <t>Муниципальная целевая программа "Благоустройство территории Судоверфского сельского поселения" на 2014-2016 годы (уличное освещение)</t>
  </si>
  <si>
    <t>Муниципальная целевая программа "Благоустройство территории Судоверфского сельского поселения" на 2014-2016 годы (прочие мероприятия)</t>
  </si>
  <si>
    <t>01 3 2003</t>
  </si>
  <si>
    <t>МЦП "Обеспечение качественными бытовыми услугами населения Судоверфского сельского посенления" на 2014-2016 годы</t>
  </si>
  <si>
    <t>17 1 2059</t>
  </si>
  <si>
    <t>Межбюджетные трансферты бюджету района из бюджета поселений путем заключения соглашений на организацию работы ЖКХ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</si>
  <si>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</si>
  <si>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50 1 2052</t>
  </si>
  <si>
    <t>06 2 2017</t>
  </si>
  <si>
    <t>Муниципальная целевая программа "Развитие  образования в Судоверфском сельском поселении " на 2014-2016 годы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</si>
  <si>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организацию мероприятий по молодежной политике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</si>
  <si>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трудоустройсво подростков</t>
  </si>
  <si>
    <t>Муниципальная целевая программа "Государственная поддержка молодых семей Судоверфского сельскогопоселения Рыбинского муниципального района в приобретении (строительстве) жилья" на 2012-2014 годы.                                                                        Межбюджетные трансферты бюджету района из бюджета поселений путем заключения соглашений на содержание специалиста</t>
  </si>
  <si>
    <t>Муниципальная целевая программа "Развитие культуры и туризма В Судоверфском сельском поселении" на 2014-2016 годы (реализация мероприятий в сфере культуры)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</si>
  <si>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обеспечение жителей поселения услугами организаций культуры</t>
  </si>
  <si>
    <t>10 3 2035</t>
  </si>
  <si>
    <t>10 3 2034</t>
  </si>
  <si>
    <t>Межбюджетные трансферты бюджету района из бюджета поселения путем заключения соглашения на обеспечение муниципальной целевой программы "Поддержка молодых семей Судоверфского сельского поселения в приобретении (строительстве) жилья" на 2012-2014 годы</t>
  </si>
  <si>
    <t>03 2 2009</t>
  </si>
  <si>
    <t>50 1 2047</t>
  </si>
  <si>
    <t>50 2 2054</t>
  </si>
  <si>
    <t>15 1 2043</t>
  </si>
  <si>
    <t>Муниципальная целевая программа "Развитие материально-технической базы Судоверфского сельского поселения " на 2014-2016 годы</t>
  </si>
  <si>
    <t>02 4 2006</t>
  </si>
  <si>
    <t>09 2 2031</t>
  </si>
  <si>
    <t>08 1 2028</t>
  </si>
  <si>
    <t>07 6 2027</t>
  </si>
  <si>
    <t>50 1 2053</t>
  </si>
  <si>
    <t>03 2 2010</t>
  </si>
  <si>
    <t>315 2 02 04014 10 0000 151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</si>
  <si>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</si>
  <si>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02 2 2065</t>
  </si>
  <si>
    <t>13 1 2039</t>
  </si>
  <si>
    <t>Муниципальная целевая программа "Переселение граждан из жилищного фонда, признанного непригодным для проживания Судоверфского сельского поселения Рыбинского муниципального района" на 2014 год</t>
  </si>
  <si>
    <t>03 1 2008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</si>
  <si>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</si>
  <si>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</si>
  <si>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05 1 2014</t>
  </si>
  <si>
    <t>05 1 2015</t>
  </si>
  <si>
    <t>07 9 2063</t>
  </si>
  <si>
    <t>от 24.12.2013г. № 242</t>
  </si>
  <si>
    <t>от  24.12.2013г. № 242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</si>
  <si>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</t>
  </si>
  <si>
    <t>03 1 2064</t>
  </si>
  <si>
    <t>182 1 05 03010 01 0000 110</t>
  </si>
  <si>
    <t>182 1 06 06000 10 0000 110</t>
  </si>
  <si>
    <t>315 1 08 04020 01 0000 110</t>
  </si>
  <si>
    <t>315 1 14 02053 10 0000 410</t>
  </si>
  <si>
    <t>10 2 2061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</si>
  <si>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развитие туризма в поселениях</t>
  </si>
  <si>
    <t>09 1 2030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</si>
  <si>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годы. Межбюджетные трансферты бюджету района из бюджета поселения путем заключения соглашения на систему оповещения</t>
  </si>
  <si>
    <t>076 2025</t>
  </si>
  <si>
    <t>154 1 14 06013 10 0000 430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</si>
  <si>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</si>
  <si>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компенсации  затрат  бюджетов  поселений</t>
  </si>
  <si>
    <t>315 1 13 02995 10 0000 130</t>
  </si>
  <si>
    <t>315 2 02 02088 10 0000 151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</si>
  <si>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</si>
  <si>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315 2 02 02089 10 0000 151 </t>
  </si>
  <si>
    <t xml:space="preserve"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</si>
  <si>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130 2 02 01999 10 0000 151</t>
  </si>
  <si>
    <t>Прочие дотации бюджетам поселений</t>
  </si>
  <si>
    <t>03 1 9503</t>
  </si>
  <si>
    <t>03 1 9603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</si>
  <si>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 (за счет средств, поступивших от государственной корпорации - Фонда содействия реформированию ЖКХ)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</si>
  <si>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 (за счет средств  областного бюджета)</t>
  </si>
  <si>
    <t>04 3 2060</t>
  </si>
  <si>
    <t>360</t>
  </si>
  <si>
    <t>Иные выплаты населению</t>
  </si>
  <si>
    <t xml:space="preserve">Муниципальная целевая программа "Социальная поддержка граждан Судоверфского сельского поселения" на 2014-2016 годы                                                               </t>
  </si>
  <si>
    <t>315 2 02 02041 10 0000 151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</si>
  <si>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</si>
  <si>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315 2 02 02150 10 0000 151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</si>
  <si>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</si>
  <si>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315 2 02 04012 10 0000 151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</si>
  <si>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</si>
  <si>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08 1 7244</t>
  </si>
  <si>
    <t>Реализация мероприятий по финансированию дорожного хозяйства за счет средств областного бюджета</t>
  </si>
  <si>
    <t>12 1 5013</t>
  </si>
  <si>
    <t>Муниципальная программа "Энергоэффективность в поселениях Рыбинского муниципального района"</t>
  </si>
  <si>
    <t>01 1 2001</t>
  </si>
  <si>
    <t>315 2 02 02008 10 0000 151</t>
  </si>
  <si>
    <t>Субсидии бюджетам поселений на обеспечение жильем молодых семей</t>
  </si>
  <si>
    <t>315 2 02 02051 10 0000 151</t>
  </si>
  <si>
    <t>Субсидии бюджетам поселений на реализацию Федеральных целевых программ</t>
  </si>
  <si>
    <t>315 2 02 02999 10 0000 151</t>
  </si>
  <si>
    <t>Прочие субсидии бюджетам поселений</t>
  </si>
  <si>
    <t>Межбюджетные трансферты, передаваемые бюджетам поселений для компенсации дополнительных расходов в результате решений, принятыми органами власти другого уровня</t>
  </si>
  <si>
    <t>Субсидия на развитие органов местного самоуправления за счет средств областного бюджета</t>
  </si>
  <si>
    <t>50 1 7228</t>
  </si>
  <si>
    <t>Резервные фонды администрации Рыбинского муниципального района</t>
  </si>
  <si>
    <t>50 2 1060</t>
  </si>
  <si>
    <t>Резервные фонды исполнительных органов государственной власти субъектов Российской Федерации</t>
  </si>
  <si>
    <t>50 2 8012</t>
  </si>
  <si>
    <t>Реализация мероприятий по оказанию государственной поддержки молодым семьям в улучшении жилищных условий за счёт средств областного бюджета</t>
  </si>
  <si>
    <t>03 2 7119</t>
  </si>
  <si>
    <t>Реализация мероприятий по оказанию государственной поддержки молодым семьям в улучшении жилищных условий за счёт средств федерального бюджета</t>
  </si>
  <si>
    <t>03 2 5020</t>
  </si>
  <si>
    <t>от  22.10.2014г. № 273</t>
  </si>
  <si>
    <t>от 22.10.2014г. № 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</si>
</sst>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/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5" fillId="0" borderId="1" xfId="0" applyNumberFormat="1" applyFont="1" applyBorder="1" applyAlignment="1"/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/>
    <xf numFmtId="49" fontId="4" fillId="0" borderId="9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164" fontId="2" fillId="0" borderId="3" xfId="0" applyNumberFormat="1" applyFont="1" applyBorder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9" fontId="13" fillId="0" borderId="1" xfId="0" applyNumberFormat="1" applyFont="1" applyBorder="1" applyAlignment="1" applyProtection="1">
      <alignment horizontal="left" vertical="center" wrapText="1"/>
    </xf>
    <xf numFmtId="49" fontId="13" fillId="0" borderId="1" xfId="0" applyNumberFormat="1" applyFont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13" fillId="0" borderId="10" xfId="0" applyNumberFormat="1" applyFont="1" applyBorder="1" applyAlignment="1" applyProtection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8" workbookViewId="0">
      <selection activeCell="H14" sqref="H14"/>
    </sheetView>
  </sheetViews>
  <sheetFormatPr defaultRowHeight="15" x14ac:dyDescent="0.25"/>
  <cols>
    <col min="1" max="1" width="25.5703125" customWidth="1"/>
    <col min="2" max="2" width="11.85546875" hidden="1" customWidth="1"/>
    <col min="3" max="3" width="47.140625" customWidth="1"/>
    <col min="4" max="4" width="12.85546875" customWidth="1"/>
    <col min="5" max="5" width="10.5703125" customWidth="1"/>
    <col min="6" max="6" width="10.28515625" customWidth="1"/>
    <col min="7" max="7" width="9.140625" customWidth="1"/>
    <col min="8" max="8" width="11.140625" customWidth="1"/>
  </cols>
  <sheetData>
    <row r="1" spans="1:10" ht="0.75" customHeight="1" x14ac:dyDescent="0.25">
      <c r="A1" s="71"/>
      <c r="B1" s="72"/>
      <c r="C1" s="72"/>
      <c r="D1" s="72"/>
      <c r="E1" s="3"/>
      <c r="F1" s="3"/>
      <c r="G1" s="3"/>
      <c r="H1" s="3"/>
    </row>
    <row r="2" spans="1:10" hidden="1" x14ac:dyDescent="0.25">
      <c r="A2" s="71"/>
      <c r="B2" s="72"/>
      <c r="C2" s="72"/>
      <c r="D2" s="72"/>
      <c r="E2" s="1"/>
      <c r="F2" s="1"/>
      <c r="G2" s="1"/>
      <c r="H2" s="1"/>
    </row>
    <row r="3" spans="1:10" ht="13.5" hidden="1" customHeight="1" x14ac:dyDescent="0.25">
      <c r="A3" s="71"/>
      <c r="B3" s="72"/>
      <c r="C3" s="72"/>
      <c r="D3" s="72"/>
      <c r="H3" s="2"/>
    </row>
    <row r="4" spans="1:10" hidden="1" x14ac:dyDescent="0.25">
      <c r="A4" s="71"/>
      <c r="B4" s="72"/>
      <c r="C4" s="72"/>
      <c r="D4" s="72"/>
    </row>
    <row r="5" spans="1:10" hidden="1" x14ac:dyDescent="0.25">
      <c r="D5" s="24"/>
    </row>
    <row r="6" spans="1:10" hidden="1" x14ac:dyDescent="0.25">
      <c r="A6" s="71"/>
      <c r="B6" s="72"/>
      <c r="C6" s="72"/>
      <c r="D6" s="72"/>
    </row>
    <row r="7" spans="1:10" x14ac:dyDescent="0.25">
      <c r="A7" s="38"/>
      <c r="B7" s="39"/>
      <c r="C7" s="39"/>
      <c r="D7" s="38" t="s">
        <v>128</v>
      </c>
      <c r="E7" s="39"/>
      <c r="F7" s="39"/>
      <c r="G7" s="39"/>
      <c r="H7" s="39"/>
      <c r="I7" s="39"/>
      <c r="J7" s="39"/>
    </row>
    <row r="8" spans="1:10" x14ac:dyDescent="0.25">
      <c r="A8" s="40"/>
      <c r="B8" s="39"/>
      <c r="C8" s="39"/>
      <c r="D8" s="40" t="s">
        <v>0</v>
      </c>
      <c r="E8" s="39"/>
      <c r="F8" s="39"/>
      <c r="G8" s="39"/>
      <c r="H8" s="39"/>
      <c r="I8" s="39"/>
      <c r="J8" s="39"/>
    </row>
    <row r="9" spans="1:10" x14ac:dyDescent="0.25">
      <c r="A9" s="38"/>
      <c r="B9" s="39"/>
      <c r="C9" s="39"/>
      <c r="D9" s="38" t="s">
        <v>1</v>
      </c>
      <c r="E9" s="39"/>
      <c r="F9" s="39"/>
      <c r="G9" s="39"/>
      <c r="H9" s="39"/>
      <c r="I9" s="39"/>
      <c r="J9" s="39"/>
    </row>
    <row r="10" spans="1:10" x14ac:dyDescent="0.25">
      <c r="A10" s="47"/>
      <c r="B10" s="48"/>
      <c r="C10" s="48"/>
      <c r="D10" s="47" t="s">
        <v>262</v>
      </c>
      <c r="E10" s="48"/>
      <c r="F10" s="48"/>
      <c r="G10" s="48"/>
      <c r="H10" s="48"/>
      <c r="I10" s="48"/>
      <c r="J10" s="48"/>
    </row>
    <row r="11" spans="1:10" x14ac:dyDescent="0.25">
      <c r="A11" s="47"/>
      <c r="B11" s="48"/>
      <c r="C11" s="48"/>
      <c r="D11" s="47"/>
      <c r="E11" s="48"/>
      <c r="F11" s="48"/>
      <c r="G11" s="48"/>
      <c r="H11" s="48"/>
      <c r="I11" s="48"/>
      <c r="J11" s="48"/>
    </row>
    <row r="12" spans="1:10" x14ac:dyDescent="0.25">
      <c r="A12" s="47"/>
      <c r="B12" s="48"/>
      <c r="C12" s="48"/>
      <c r="D12" s="47" t="s">
        <v>128</v>
      </c>
      <c r="E12" s="48"/>
      <c r="F12" s="48"/>
      <c r="G12" s="48"/>
      <c r="H12" s="48"/>
      <c r="I12" s="48"/>
      <c r="J12" s="48"/>
    </row>
    <row r="13" spans="1:10" x14ac:dyDescent="0.25">
      <c r="A13" s="47"/>
      <c r="B13" s="48"/>
      <c r="C13" s="48"/>
      <c r="D13" s="49" t="s">
        <v>0</v>
      </c>
      <c r="E13" s="48"/>
      <c r="F13" s="48"/>
      <c r="G13" s="48"/>
      <c r="H13" s="48"/>
      <c r="I13" s="48"/>
      <c r="J13" s="48"/>
    </row>
    <row r="14" spans="1:10" x14ac:dyDescent="0.25">
      <c r="A14" s="47"/>
      <c r="B14" s="48"/>
      <c r="C14" s="48"/>
      <c r="D14" s="47" t="s">
        <v>1</v>
      </c>
      <c r="E14" s="48"/>
      <c r="F14" s="48"/>
      <c r="G14" s="48"/>
      <c r="H14" s="48"/>
      <c r="I14" s="48"/>
      <c r="J14" s="48"/>
    </row>
    <row r="15" spans="1:10" x14ac:dyDescent="0.25">
      <c r="A15" s="38"/>
      <c r="B15" s="39"/>
      <c r="C15" s="48"/>
      <c r="D15" s="47" t="s">
        <v>204</v>
      </c>
      <c r="E15" s="39"/>
      <c r="F15" s="39"/>
      <c r="G15" s="39"/>
      <c r="H15" s="39"/>
      <c r="I15" s="39"/>
      <c r="J15" s="39"/>
    </row>
    <row r="16" spans="1:10" ht="16.5" customHeight="1" x14ac:dyDescent="0.25">
      <c r="A16" s="71"/>
      <c r="B16" s="72"/>
      <c r="C16" s="72"/>
      <c r="D16" s="72"/>
    </row>
    <row r="17" spans="1:4" ht="18.75" hidden="1" x14ac:dyDescent="0.25">
      <c r="A17" s="73"/>
      <c r="B17" s="74"/>
      <c r="C17" s="74"/>
      <c r="D17" s="74"/>
    </row>
    <row r="18" spans="1:4" hidden="1" x14ac:dyDescent="0.25">
      <c r="A18" s="71"/>
      <c r="B18" s="72"/>
      <c r="C18" s="72"/>
      <c r="D18" s="72"/>
    </row>
    <row r="19" spans="1:4" hidden="1" x14ac:dyDescent="0.25"/>
    <row r="20" spans="1:4" ht="31.5" customHeight="1" x14ac:dyDescent="0.25">
      <c r="A20" s="79" t="s">
        <v>126</v>
      </c>
      <c r="B20" s="79"/>
      <c r="C20" s="79"/>
      <c r="D20" s="79"/>
    </row>
    <row r="21" spans="1:4" x14ac:dyDescent="0.25">
      <c r="D21" s="37" t="s">
        <v>2</v>
      </c>
    </row>
    <row r="22" spans="1:4" ht="69" customHeight="1" x14ac:dyDescent="0.25">
      <c r="A22" s="80" t="s">
        <v>3</v>
      </c>
      <c r="B22" s="81"/>
      <c r="C22" s="5" t="s">
        <v>4</v>
      </c>
      <c r="D22" s="6" t="s">
        <v>5</v>
      </c>
    </row>
    <row r="23" spans="1:4" ht="16.5" customHeight="1" x14ac:dyDescent="0.25">
      <c r="A23" s="82" t="s">
        <v>6</v>
      </c>
      <c r="B23" s="78"/>
      <c r="C23" s="9" t="s">
        <v>7</v>
      </c>
      <c r="D23" s="13">
        <v>3958</v>
      </c>
    </row>
    <row r="24" spans="1:4" x14ac:dyDescent="0.25">
      <c r="A24" s="77" t="s">
        <v>207</v>
      </c>
      <c r="B24" s="78"/>
      <c r="C24" s="9" t="s">
        <v>8</v>
      </c>
      <c r="D24" s="7">
        <v>797.5</v>
      </c>
    </row>
    <row r="25" spans="1:4" ht="16.5" customHeight="1" x14ac:dyDescent="0.25">
      <c r="A25" s="77" t="s">
        <v>9</v>
      </c>
      <c r="B25" s="78"/>
      <c r="C25" s="9" t="s">
        <v>10</v>
      </c>
      <c r="D25" s="7">
        <v>522</v>
      </c>
    </row>
    <row r="26" spans="1:4" x14ac:dyDescent="0.25">
      <c r="A26" s="77" t="s">
        <v>208</v>
      </c>
      <c r="B26" s="78"/>
      <c r="C26" s="9" t="s">
        <v>11</v>
      </c>
      <c r="D26" s="7">
        <v>3360</v>
      </c>
    </row>
    <row r="27" spans="1:4" ht="67.5" customHeight="1" x14ac:dyDescent="0.25">
      <c r="A27" s="77" t="s">
        <v>209</v>
      </c>
      <c r="B27" s="78"/>
      <c r="C27" s="9" t="s">
        <v>12</v>
      </c>
      <c r="D27" s="7">
        <v>30</v>
      </c>
    </row>
    <row r="28" spans="1:4" ht="51" x14ac:dyDescent="0.25">
      <c r="A28" s="77" t="s">
        <v>13</v>
      </c>
      <c r="B28" s="78"/>
      <c r="C28" s="8" t="s">
        <v>14</v>
      </c>
      <c r="D28" s="7">
        <v>1480</v>
      </c>
    </row>
    <row r="29" spans="1:4" ht="53.25" customHeight="1" x14ac:dyDescent="0.25">
      <c r="A29" s="77" t="s">
        <v>15</v>
      </c>
      <c r="B29" s="78"/>
      <c r="C29" s="8" t="s">
        <v>16</v>
      </c>
      <c r="D29" s="7">
        <v>783.1</v>
      </c>
    </row>
    <row r="30" spans="1:4" ht="63.75" x14ac:dyDescent="0.25">
      <c r="A30" s="77" t="s">
        <v>17</v>
      </c>
      <c r="B30" s="78"/>
      <c r="C30" s="8" t="s">
        <v>18</v>
      </c>
      <c r="D30" s="7">
        <v>800</v>
      </c>
    </row>
    <row r="31" spans="1:4" ht="26.25" x14ac:dyDescent="0.25">
      <c r="A31" s="54" t="s">
        <v>219</v>
      </c>
      <c r="B31" s="50"/>
      <c r="C31" s="55" t="s">
        <v>218</v>
      </c>
      <c r="D31" s="7">
        <v>3.806</v>
      </c>
    </row>
    <row r="32" spans="1:4" ht="76.5" x14ac:dyDescent="0.25">
      <c r="A32" s="77" t="s">
        <v>210</v>
      </c>
      <c r="B32" s="78"/>
      <c r="C32" s="9" t="s">
        <v>19</v>
      </c>
      <c r="D32" s="7">
        <v>110</v>
      </c>
    </row>
    <row r="33" spans="1:4" ht="41.25" customHeight="1" x14ac:dyDescent="0.25">
      <c r="A33" s="77" t="s">
        <v>216</v>
      </c>
      <c r="B33" s="85"/>
      <c r="C33" s="8" t="s">
        <v>217</v>
      </c>
      <c r="D33" s="53">
        <v>600</v>
      </c>
    </row>
    <row r="34" spans="1:4" ht="16.5" customHeight="1" x14ac:dyDescent="0.25">
      <c r="A34" s="77"/>
      <c r="B34" s="78"/>
      <c r="C34" s="10" t="s">
        <v>20</v>
      </c>
      <c r="D34" s="11">
        <f>SUM(D23:D33)</f>
        <v>12444.406000000001</v>
      </c>
    </row>
    <row r="35" spans="1:4" ht="25.5" x14ac:dyDescent="0.25">
      <c r="A35" s="77" t="s">
        <v>21</v>
      </c>
      <c r="B35" s="78"/>
      <c r="C35" s="9" t="s">
        <v>22</v>
      </c>
      <c r="D35" s="7">
        <v>4700</v>
      </c>
    </row>
    <row r="36" spans="1:4" x14ac:dyDescent="0.25">
      <c r="A36" s="51" t="s">
        <v>224</v>
      </c>
      <c r="B36" s="52"/>
      <c r="C36" s="9" t="s">
        <v>225</v>
      </c>
      <c r="D36" s="7">
        <v>793</v>
      </c>
    </row>
    <row r="37" spans="1:4" ht="25.5" x14ac:dyDescent="0.25">
      <c r="A37" s="65" t="s">
        <v>245</v>
      </c>
      <c r="B37" s="66"/>
      <c r="C37" s="67" t="s">
        <v>246</v>
      </c>
      <c r="D37" s="7">
        <v>330.16300000000001</v>
      </c>
    </row>
    <row r="38" spans="1:4" ht="25.5" x14ac:dyDescent="0.25">
      <c r="A38" s="68" t="s">
        <v>247</v>
      </c>
      <c r="B38" s="61"/>
      <c r="C38" s="69" t="s">
        <v>248</v>
      </c>
      <c r="D38" s="7">
        <v>325.00400000000002</v>
      </c>
    </row>
    <row r="39" spans="1:4" ht="40.5" customHeight="1" x14ac:dyDescent="0.25">
      <c r="A39" s="77" t="s">
        <v>23</v>
      </c>
      <c r="B39" s="78"/>
      <c r="C39" s="9" t="s">
        <v>24</v>
      </c>
      <c r="D39" s="7">
        <v>191.3</v>
      </c>
    </row>
    <row r="40" spans="1:4" ht="71.25" customHeight="1" x14ac:dyDescent="0.25">
      <c r="A40" s="56" t="s">
        <v>234</v>
      </c>
      <c r="B40" s="57"/>
      <c r="C40" s="58" t="s">
        <v>235</v>
      </c>
      <c r="D40" s="7">
        <v>1390</v>
      </c>
    </row>
    <row r="41" spans="1:4" ht="92.25" customHeight="1" x14ac:dyDescent="0.25">
      <c r="A41" s="51" t="s">
        <v>220</v>
      </c>
      <c r="B41" s="52"/>
      <c r="C41" s="9" t="s">
        <v>221</v>
      </c>
      <c r="D41" s="7">
        <v>42</v>
      </c>
    </row>
    <row r="42" spans="1:4" ht="54" customHeight="1" x14ac:dyDescent="0.25">
      <c r="A42" s="51" t="s">
        <v>222</v>
      </c>
      <c r="B42" s="52"/>
      <c r="C42" s="9" t="s">
        <v>223</v>
      </c>
      <c r="D42" s="7">
        <v>37.799999999999997</v>
      </c>
    </row>
    <row r="43" spans="1:4" ht="54" customHeight="1" x14ac:dyDescent="0.25">
      <c r="A43" s="56" t="s">
        <v>236</v>
      </c>
      <c r="B43" s="57"/>
      <c r="C43" s="59" t="s">
        <v>237</v>
      </c>
      <c r="D43" s="7">
        <v>264.95400000000001</v>
      </c>
    </row>
    <row r="44" spans="1:4" ht="17.25" customHeight="1" x14ac:dyDescent="0.25">
      <c r="A44" s="63" t="s">
        <v>249</v>
      </c>
      <c r="B44" s="62"/>
      <c r="C44" s="9" t="s">
        <v>250</v>
      </c>
      <c r="D44" s="7">
        <v>360</v>
      </c>
    </row>
    <row r="45" spans="1:4" ht="42" customHeight="1" x14ac:dyDescent="0.25">
      <c r="A45" s="70" t="s">
        <v>238</v>
      </c>
      <c r="B45" s="64"/>
      <c r="C45" s="69" t="s">
        <v>251</v>
      </c>
      <c r="D45" s="7">
        <v>723.76</v>
      </c>
    </row>
    <row r="46" spans="1:4" ht="54.75" customHeight="1" x14ac:dyDescent="0.25">
      <c r="A46" s="56" t="s">
        <v>238</v>
      </c>
      <c r="B46" s="57"/>
      <c r="C46" s="58" t="s">
        <v>239</v>
      </c>
      <c r="D46" s="7">
        <v>50</v>
      </c>
    </row>
    <row r="47" spans="1:4" ht="42.75" customHeight="1" x14ac:dyDescent="0.25">
      <c r="A47" s="75" t="s">
        <v>192</v>
      </c>
      <c r="B47" s="76"/>
      <c r="C47" s="8" t="s">
        <v>193</v>
      </c>
      <c r="D47" s="7">
        <v>283.66899999999998</v>
      </c>
    </row>
    <row r="48" spans="1:4" x14ac:dyDescent="0.25">
      <c r="A48" s="83"/>
      <c r="B48" s="84"/>
      <c r="C48" s="12" t="s">
        <v>25</v>
      </c>
      <c r="D48" s="11">
        <f>SUM(D34:D47)</f>
        <v>21936.056000000004</v>
      </c>
    </row>
    <row r="49" spans="1:4" ht="15.75" x14ac:dyDescent="0.25">
      <c r="A49" s="4"/>
      <c r="B49" s="4"/>
      <c r="C49" s="4"/>
      <c r="D49" s="4"/>
    </row>
  </sheetData>
  <mergeCells count="25">
    <mergeCell ref="A48:B48"/>
    <mergeCell ref="A30:B30"/>
    <mergeCell ref="A32:B32"/>
    <mergeCell ref="A34:B34"/>
    <mergeCell ref="A35:B35"/>
    <mergeCell ref="A39:B39"/>
    <mergeCell ref="A33:B33"/>
    <mergeCell ref="A16:D16"/>
    <mergeCell ref="A17:D17"/>
    <mergeCell ref="A18:D18"/>
    <mergeCell ref="A47:B47"/>
    <mergeCell ref="A25:B25"/>
    <mergeCell ref="A26:B26"/>
    <mergeCell ref="A27:B27"/>
    <mergeCell ref="A28:B28"/>
    <mergeCell ref="A29:B29"/>
    <mergeCell ref="A20:D20"/>
    <mergeCell ref="A22:B22"/>
    <mergeCell ref="A23:B23"/>
    <mergeCell ref="A24:B24"/>
    <mergeCell ref="A2:D2"/>
    <mergeCell ref="A3:D3"/>
    <mergeCell ref="A4:D4"/>
    <mergeCell ref="A1:D1"/>
    <mergeCell ref="A6:D6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2" workbookViewId="0">
      <selection activeCell="C39" sqref="C39"/>
    </sheetView>
  </sheetViews>
  <sheetFormatPr defaultRowHeight="15" x14ac:dyDescent="0.25"/>
  <cols>
    <col min="1" max="1" width="7.5703125" customWidth="1"/>
    <col min="2" max="2" width="9.140625" hidden="1" customWidth="1"/>
    <col min="3" max="3" width="61.5703125" customWidth="1"/>
    <col min="4" max="4" width="15.28515625" customWidth="1"/>
  </cols>
  <sheetData>
    <row r="1" spans="1:4" ht="12.75" hidden="1" customHeight="1" x14ac:dyDescent="0.25">
      <c r="A1" s="71"/>
      <c r="B1" s="72"/>
      <c r="C1" s="72"/>
      <c r="D1" s="72"/>
    </row>
    <row r="2" spans="1:4" hidden="1" x14ac:dyDescent="0.25">
      <c r="A2" s="71"/>
      <c r="B2" s="72"/>
      <c r="C2" s="72"/>
      <c r="D2" s="72"/>
    </row>
    <row r="3" spans="1:4" hidden="1" x14ac:dyDescent="0.25">
      <c r="A3" s="71"/>
      <c r="B3" s="72"/>
      <c r="C3" s="72"/>
      <c r="D3" s="72"/>
    </row>
    <row r="4" spans="1:4" hidden="1" x14ac:dyDescent="0.25">
      <c r="A4" s="71"/>
      <c r="B4" s="72"/>
      <c r="C4" s="72"/>
      <c r="D4" s="72"/>
    </row>
    <row r="5" spans="1:4" hidden="1" x14ac:dyDescent="0.25">
      <c r="D5" s="24"/>
    </row>
    <row r="6" spans="1:4" hidden="1" x14ac:dyDescent="0.25">
      <c r="A6" s="71"/>
      <c r="B6" s="72"/>
      <c r="C6" s="72"/>
      <c r="D6" s="72"/>
    </row>
    <row r="7" spans="1:4" x14ac:dyDescent="0.25">
      <c r="A7" s="39"/>
      <c r="B7" s="38" t="s">
        <v>128</v>
      </c>
      <c r="C7" s="39"/>
      <c r="D7" s="38" t="s">
        <v>130</v>
      </c>
    </row>
    <row r="8" spans="1:4" x14ac:dyDescent="0.25">
      <c r="A8" s="39"/>
      <c r="B8" s="40" t="s">
        <v>0</v>
      </c>
      <c r="C8" s="39"/>
      <c r="D8" s="40" t="s">
        <v>0</v>
      </c>
    </row>
    <row r="9" spans="1:4" x14ac:dyDescent="0.25">
      <c r="A9" s="39"/>
      <c r="B9" s="38" t="s">
        <v>1</v>
      </c>
      <c r="C9" s="39"/>
      <c r="D9" s="38" t="s">
        <v>1</v>
      </c>
    </row>
    <row r="10" spans="1:4" x14ac:dyDescent="0.25">
      <c r="A10" s="39"/>
      <c r="B10" s="38" t="s">
        <v>129</v>
      </c>
      <c r="C10" s="39"/>
      <c r="D10" s="38" t="s">
        <v>262</v>
      </c>
    </row>
    <row r="11" spans="1:4" x14ac:dyDescent="0.25">
      <c r="A11" s="48"/>
      <c r="B11" s="47"/>
      <c r="C11" s="48"/>
      <c r="D11" s="47"/>
    </row>
    <row r="12" spans="1:4" x14ac:dyDescent="0.25">
      <c r="A12" s="48"/>
      <c r="B12" s="47"/>
      <c r="C12" s="48"/>
      <c r="D12" s="47" t="s">
        <v>130</v>
      </c>
    </row>
    <row r="13" spans="1:4" x14ac:dyDescent="0.25">
      <c r="A13" s="48"/>
      <c r="B13" s="47"/>
      <c r="C13" s="48"/>
      <c r="D13" s="49" t="s">
        <v>0</v>
      </c>
    </row>
    <row r="14" spans="1:4" x14ac:dyDescent="0.25">
      <c r="A14" s="48"/>
      <c r="B14" s="47"/>
      <c r="C14" s="48"/>
      <c r="D14" s="47" t="s">
        <v>1</v>
      </c>
    </row>
    <row r="15" spans="1:4" x14ac:dyDescent="0.25">
      <c r="A15" s="48"/>
      <c r="B15" s="47"/>
      <c r="C15" s="48"/>
      <c r="D15" s="47" t="s">
        <v>204</v>
      </c>
    </row>
    <row r="16" spans="1:4" x14ac:dyDescent="0.25">
      <c r="A16" s="71"/>
      <c r="B16" s="72"/>
      <c r="C16" s="72"/>
      <c r="D16" s="72"/>
    </row>
    <row r="18" spans="1:4" ht="31.5" customHeight="1" x14ac:dyDescent="0.25">
      <c r="A18" s="79" t="s">
        <v>127</v>
      </c>
      <c r="B18" s="79"/>
      <c r="C18" s="79"/>
      <c r="D18" s="79"/>
    </row>
    <row r="19" spans="1:4" x14ac:dyDescent="0.25">
      <c r="D19" s="2" t="s">
        <v>2</v>
      </c>
    </row>
    <row r="20" spans="1:4" ht="15.75" x14ac:dyDescent="0.25">
      <c r="A20" s="89" t="s">
        <v>26</v>
      </c>
      <c r="B20" s="90"/>
      <c r="C20" s="17" t="s">
        <v>27</v>
      </c>
      <c r="D20" s="6" t="s">
        <v>5</v>
      </c>
    </row>
    <row r="21" spans="1:4" x14ac:dyDescent="0.25">
      <c r="A21" s="91" t="s">
        <v>28</v>
      </c>
      <c r="B21" s="88"/>
      <c r="C21" s="12" t="s">
        <v>29</v>
      </c>
      <c r="D21" s="16">
        <f>D22+D23+D24+D25+D26+D27</f>
        <v>5977.38</v>
      </c>
    </row>
    <row r="22" spans="1:4" ht="27.75" customHeight="1" x14ac:dyDescent="0.25">
      <c r="A22" s="83" t="s">
        <v>30</v>
      </c>
      <c r="B22" s="88"/>
      <c r="C22" s="8" t="s">
        <v>31</v>
      </c>
      <c r="D22" s="7">
        <v>842.72500000000002</v>
      </c>
    </row>
    <row r="23" spans="1:4" ht="38.25" x14ac:dyDescent="0.25">
      <c r="A23" s="83" t="s">
        <v>32</v>
      </c>
      <c r="B23" s="88"/>
      <c r="C23" s="8" t="s">
        <v>33</v>
      </c>
      <c r="D23" s="7">
        <v>96</v>
      </c>
    </row>
    <row r="24" spans="1:4" ht="38.25" x14ac:dyDescent="0.25">
      <c r="A24" s="83" t="s">
        <v>34</v>
      </c>
      <c r="B24" s="88"/>
      <c r="C24" s="9" t="s">
        <v>35</v>
      </c>
      <c r="D24" s="7">
        <v>3583.1550000000002</v>
      </c>
    </row>
    <row r="25" spans="1:4" ht="26.25" thickBot="1" x14ac:dyDescent="0.3">
      <c r="A25" s="83" t="s">
        <v>36</v>
      </c>
      <c r="B25" s="88"/>
      <c r="C25" s="27" t="s">
        <v>37</v>
      </c>
      <c r="D25" s="7">
        <v>105.5</v>
      </c>
    </row>
    <row r="26" spans="1:4" ht="15.75" thickBot="1" x14ac:dyDescent="0.3">
      <c r="A26" s="83" t="s">
        <v>38</v>
      </c>
      <c r="B26" s="88"/>
      <c r="C26" s="28" t="s">
        <v>39</v>
      </c>
      <c r="D26" s="7">
        <v>10</v>
      </c>
    </row>
    <row r="27" spans="1:4" ht="15.75" thickBot="1" x14ac:dyDescent="0.3">
      <c r="A27" s="83" t="s">
        <v>40</v>
      </c>
      <c r="B27" s="88"/>
      <c r="C27" s="28" t="s">
        <v>41</v>
      </c>
      <c r="D27" s="7">
        <v>1340</v>
      </c>
    </row>
    <row r="28" spans="1:4" ht="15.75" thickBot="1" x14ac:dyDescent="0.3">
      <c r="A28" s="83" t="s">
        <v>47</v>
      </c>
      <c r="B28" s="88"/>
      <c r="C28" s="29" t="s">
        <v>43</v>
      </c>
      <c r="D28" s="11">
        <v>191.3</v>
      </c>
    </row>
    <row r="29" spans="1:4" ht="17.25" customHeight="1" thickBot="1" x14ac:dyDescent="0.3">
      <c r="A29" s="83" t="s">
        <v>42</v>
      </c>
      <c r="B29" s="88"/>
      <c r="C29" s="30" t="s">
        <v>44</v>
      </c>
      <c r="D29" s="7">
        <v>191.3</v>
      </c>
    </row>
    <row r="30" spans="1:4" x14ac:dyDescent="0.25">
      <c r="A30" s="83" t="s">
        <v>48</v>
      </c>
      <c r="B30" s="88"/>
      <c r="C30" s="10" t="s">
        <v>45</v>
      </c>
      <c r="D30" s="11">
        <v>414.44</v>
      </c>
    </row>
    <row r="31" spans="1:4" ht="25.5" x14ac:dyDescent="0.25">
      <c r="A31" s="83" t="s">
        <v>49</v>
      </c>
      <c r="B31" s="88"/>
      <c r="C31" s="8" t="s">
        <v>46</v>
      </c>
      <c r="D31" s="7">
        <v>414.44</v>
      </c>
    </row>
    <row r="32" spans="1:4" ht="15.75" thickBot="1" x14ac:dyDescent="0.3">
      <c r="A32" s="83" t="s">
        <v>50</v>
      </c>
      <c r="B32" s="88"/>
      <c r="C32" s="31" t="s">
        <v>53</v>
      </c>
      <c r="D32" s="11">
        <f>D33+D34</f>
        <v>4635.3300000000008</v>
      </c>
    </row>
    <row r="33" spans="1:4" ht="15.75" thickBot="1" x14ac:dyDescent="0.3">
      <c r="A33" s="83" t="s">
        <v>51</v>
      </c>
      <c r="B33" s="88"/>
      <c r="C33" s="32" t="s">
        <v>54</v>
      </c>
      <c r="D33" s="7">
        <v>4524.3950000000004</v>
      </c>
    </row>
    <row r="34" spans="1:4" x14ac:dyDescent="0.25">
      <c r="A34" s="14" t="s">
        <v>52</v>
      </c>
      <c r="B34" s="15"/>
      <c r="C34" s="33" t="s">
        <v>55</v>
      </c>
      <c r="D34" s="7">
        <v>110.935</v>
      </c>
    </row>
    <row r="35" spans="1:4" ht="15.75" thickBot="1" x14ac:dyDescent="0.3">
      <c r="A35" s="86" t="s">
        <v>56</v>
      </c>
      <c r="B35" s="87"/>
      <c r="C35" s="31" t="s">
        <v>61</v>
      </c>
      <c r="D35" s="11">
        <f>D36+D37+D38+D39</f>
        <v>9255.4359999999997</v>
      </c>
    </row>
    <row r="36" spans="1:4" ht="15.75" thickBot="1" x14ac:dyDescent="0.3">
      <c r="A36" s="83" t="s">
        <v>57</v>
      </c>
      <c r="B36" s="88"/>
      <c r="C36" s="34" t="s">
        <v>62</v>
      </c>
      <c r="D36" s="7">
        <v>3017.6970000000001</v>
      </c>
    </row>
    <row r="37" spans="1:4" ht="15.75" thickBot="1" x14ac:dyDescent="0.3">
      <c r="A37" s="83" t="s">
        <v>58</v>
      </c>
      <c r="B37" s="88"/>
      <c r="C37" s="34" t="s">
        <v>63</v>
      </c>
      <c r="D37" s="7">
        <v>1614.954</v>
      </c>
    </row>
    <row r="38" spans="1:4" ht="15.75" thickBot="1" x14ac:dyDescent="0.3">
      <c r="A38" s="83" t="s">
        <v>59</v>
      </c>
      <c r="B38" s="88"/>
      <c r="C38" s="34" t="s">
        <v>64</v>
      </c>
      <c r="D38" s="7">
        <v>3200</v>
      </c>
    </row>
    <row r="39" spans="1:4" ht="15.75" thickBot="1" x14ac:dyDescent="0.3">
      <c r="A39" s="83" t="s">
        <v>60</v>
      </c>
      <c r="B39" s="88"/>
      <c r="C39" s="26" t="s">
        <v>65</v>
      </c>
      <c r="D39" s="7">
        <v>1422.7850000000001</v>
      </c>
    </row>
    <row r="40" spans="1:4" ht="15.75" thickBot="1" x14ac:dyDescent="0.3">
      <c r="A40" s="86" t="s">
        <v>66</v>
      </c>
      <c r="B40" s="88"/>
      <c r="C40" s="29" t="s">
        <v>70</v>
      </c>
      <c r="D40" s="11">
        <v>229.36</v>
      </c>
    </row>
    <row r="41" spans="1:4" ht="15.75" thickBot="1" x14ac:dyDescent="0.3">
      <c r="A41" s="83" t="s">
        <v>67</v>
      </c>
      <c r="B41" s="88"/>
      <c r="C41" s="34" t="s">
        <v>71</v>
      </c>
      <c r="D41" s="7">
        <v>229.36</v>
      </c>
    </row>
    <row r="42" spans="1:4" ht="15.75" thickBot="1" x14ac:dyDescent="0.3">
      <c r="A42" s="83" t="s">
        <v>68</v>
      </c>
      <c r="B42" s="88"/>
      <c r="C42" s="35" t="s">
        <v>72</v>
      </c>
      <c r="D42" s="11">
        <v>565.46199999999999</v>
      </c>
    </row>
    <row r="43" spans="1:4" ht="15.75" thickBot="1" x14ac:dyDescent="0.3">
      <c r="A43" s="83" t="s">
        <v>69</v>
      </c>
      <c r="B43" s="88"/>
      <c r="C43" s="32" t="s">
        <v>73</v>
      </c>
      <c r="D43" s="7">
        <v>565.46199999999999</v>
      </c>
    </row>
    <row r="44" spans="1:4" ht="15.75" thickBot="1" x14ac:dyDescent="0.3">
      <c r="A44" s="86" t="s">
        <v>74</v>
      </c>
      <c r="B44" s="87"/>
      <c r="C44" s="36" t="s">
        <v>78</v>
      </c>
      <c r="D44" s="11">
        <v>1432.626</v>
      </c>
    </row>
    <row r="45" spans="1:4" ht="15.75" thickBot="1" x14ac:dyDescent="0.3">
      <c r="A45" s="83" t="s">
        <v>75</v>
      </c>
      <c r="B45" s="88"/>
      <c r="C45" s="32" t="s">
        <v>79</v>
      </c>
      <c r="D45" s="7">
        <v>1464.6079999999999</v>
      </c>
    </row>
    <row r="46" spans="1:4" ht="15.75" thickBot="1" x14ac:dyDescent="0.3">
      <c r="A46" s="86" t="s">
        <v>76</v>
      </c>
      <c r="B46" s="87"/>
      <c r="C46" s="35" t="s">
        <v>80</v>
      </c>
      <c r="D46" s="11">
        <v>0</v>
      </c>
    </row>
    <row r="47" spans="1:4" ht="15.75" thickBot="1" x14ac:dyDescent="0.3">
      <c r="A47" s="83" t="s">
        <v>77</v>
      </c>
      <c r="B47" s="88"/>
      <c r="C47" s="32" t="s">
        <v>81</v>
      </c>
      <c r="D47" s="7">
        <v>0</v>
      </c>
    </row>
    <row r="48" spans="1:4" x14ac:dyDescent="0.25">
      <c r="A48" s="83"/>
      <c r="B48" s="88"/>
      <c r="C48" s="10" t="s">
        <v>82</v>
      </c>
      <c r="D48" s="11">
        <f>D21+D28+D30+D32+D35+D40+D42+D44+D46</f>
        <v>22701.333999999999</v>
      </c>
    </row>
  </sheetData>
  <mergeCells count="35">
    <mergeCell ref="A33:B33"/>
    <mergeCell ref="A35:B35"/>
    <mergeCell ref="A27:B27"/>
    <mergeCell ref="A28:B28"/>
    <mergeCell ref="A29:B29"/>
    <mergeCell ref="A30:B30"/>
    <mergeCell ref="A31:B31"/>
    <mergeCell ref="A32:B32"/>
    <mergeCell ref="A26:B26"/>
    <mergeCell ref="A18:D18"/>
    <mergeCell ref="A20:B20"/>
    <mergeCell ref="A21:B21"/>
    <mergeCell ref="A22:B22"/>
    <mergeCell ref="A23:B23"/>
    <mergeCell ref="A24:B24"/>
    <mergeCell ref="A25:B25"/>
    <mergeCell ref="A36:B36"/>
    <mergeCell ref="A37:B37"/>
    <mergeCell ref="A38:B38"/>
    <mergeCell ref="A39:B39"/>
    <mergeCell ref="A40:B40"/>
    <mergeCell ref="A46:B46"/>
    <mergeCell ref="A47:B47"/>
    <mergeCell ref="A48:B48"/>
    <mergeCell ref="A41:B41"/>
    <mergeCell ref="A42:B42"/>
    <mergeCell ref="A43:B43"/>
    <mergeCell ref="A44:B44"/>
    <mergeCell ref="A45:B45"/>
    <mergeCell ref="A16:D16"/>
    <mergeCell ref="A1:D1"/>
    <mergeCell ref="A2:D2"/>
    <mergeCell ref="A3:D3"/>
    <mergeCell ref="A4:D4"/>
    <mergeCell ref="A6:D6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abSelected="1" topLeftCell="A71" workbookViewId="0">
      <selection activeCell="M26" sqref="M26"/>
    </sheetView>
  </sheetViews>
  <sheetFormatPr defaultRowHeight="15" x14ac:dyDescent="0.25"/>
  <cols>
    <col min="1" max="1" width="9.140625" customWidth="1"/>
    <col min="2" max="2" width="34.85546875" customWidth="1"/>
    <col min="3" max="3" width="6.5703125" customWidth="1"/>
    <col min="4" max="4" width="6.7109375" customWidth="1"/>
    <col min="6" max="6" width="5.85546875" customWidth="1"/>
    <col min="7" max="7" width="11.42578125" customWidth="1"/>
  </cols>
  <sheetData>
    <row r="1" spans="1:7" ht="14.25" hidden="1" customHeight="1" x14ac:dyDescent="0.25">
      <c r="A1" s="71" t="s">
        <v>123</v>
      </c>
      <c r="B1" s="72"/>
      <c r="C1" s="72"/>
      <c r="D1" s="72"/>
      <c r="E1" s="72"/>
      <c r="F1" s="72"/>
      <c r="G1" s="72"/>
    </row>
    <row r="2" spans="1:7" ht="12.75" hidden="1" customHeight="1" x14ac:dyDescent="0.25">
      <c r="A2" s="97" t="s">
        <v>0</v>
      </c>
      <c r="B2" s="72"/>
      <c r="C2" s="72"/>
      <c r="D2" s="72"/>
      <c r="E2" s="72"/>
      <c r="F2" s="72"/>
      <c r="G2" s="72"/>
    </row>
    <row r="3" spans="1:7" hidden="1" x14ac:dyDescent="0.25">
      <c r="A3" s="71" t="s">
        <v>1</v>
      </c>
      <c r="B3" s="72"/>
      <c r="C3" s="72"/>
      <c r="D3" s="72"/>
      <c r="E3" s="72"/>
      <c r="F3" s="72"/>
      <c r="G3" s="72"/>
    </row>
    <row r="4" spans="1:7" hidden="1" x14ac:dyDescent="0.25">
      <c r="A4" s="71" t="s">
        <v>125</v>
      </c>
      <c r="B4" s="72"/>
      <c r="C4" s="72"/>
      <c r="D4" s="72"/>
      <c r="E4" s="72"/>
      <c r="F4" s="72"/>
      <c r="G4" s="72"/>
    </row>
    <row r="5" spans="1:7" x14ac:dyDescent="0.25">
      <c r="G5" s="23"/>
    </row>
    <row r="6" spans="1:7" x14ac:dyDescent="0.25">
      <c r="A6" s="71" t="s">
        <v>123</v>
      </c>
      <c r="B6" s="72"/>
      <c r="C6" s="72"/>
      <c r="D6" s="72"/>
      <c r="E6" s="72"/>
      <c r="F6" s="72"/>
      <c r="G6" s="72"/>
    </row>
    <row r="7" spans="1:7" x14ac:dyDescent="0.25">
      <c r="A7" s="97" t="s">
        <v>0</v>
      </c>
      <c r="B7" s="72"/>
      <c r="C7" s="72"/>
      <c r="D7" s="72"/>
      <c r="E7" s="72"/>
      <c r="F7" s="72"/>
      <c r="G7" s="72"/>
    </row>
    <row r="8" spans="1:7" x14ac:dyDescent="0.25">
      <c r="A8" s="71" t="s">
        <v>1</v>
      </c>
      <c r="B8" s="72"/>
      <c r="C8" s="72"/>
      <c r="D8" s="72"/>
      <c r="E8" s="72"/>
      <c r="F8" s="72"/>
      <c r="G8" s="72"/>
    </row>
    <row r="9" spans="1:7" x14ac:dyDescent="0.25">
      <c r="A9" s="71" t="s">
        <v>263</v>
      </c>
      <c r="B9" s="72"/>
      <c r="C9" s="72"/>
      <c r="D9" s="72"/>
      <c r="E9" s="72"/>
      <c r="F9" s="72"/>
      <c r="G9" s="72"/>
    </row>
    <row r="10" spans="1:7" x14ac:dyDescent="0.25">
      <c r="A10" s="47"/>
      <c r="B10" s="48"/>
      <c r="C10" s="48"/>
      <c r="D10" s="48"/>
      <c r="E10" s="48"/>
      <c r="F10" s="48"/>
      <c r="G10" s="48"/>
    </row>
    <row r="11" spans="1:7" x14ac:dyDescent="0.25">
      <c r="A11" s="71" t="s">
        <v>124</v>
      </c>
      <c r="B11" s="72"/>
      <c r="C11" s="72"/>
      <c r="D11" s="72"/>
      <c r="E11" s="72"/>
      <c r="F11" s="72"/>
      <c r="G11" s="72"/>
    </row>
    <row r="12" spans="1:7" x14ac:dyDescent="0.25">
      <c r="A12" s="97" t="s">
        <v>0</v>
      </c>
      <c r="B12" s="72"/>
      <c r="C12" s="72"/>
      <c r="D12" s="72"/>
      <c r="E12" s="72"/>
      <c r="F12" s="72"/>
      <c r="G12" s="72"/>
    </row>
    <row r="13" spans="1:7" x14ac:dyDescent="0.25">
      <c r="A13" s="71" t="s">
        <v>1</v>
      </c>
      <c r="B13" s="72"/>
      <c r="C13" s="72"/>
      <c r="D13" s="72"/>
      <c r="E13" s="72"/>
      <c r="F13" s="72"/>
      <c r="G13" s="72"/>
    </row>
    <row r="14" spans="1:7" x14ac:dyDescent="0.25">
      <c r="A14" s="71" t="s">
        <v>203</v>
      </c>
      <c r="B14" s="72"/>
      <c r="C14" s="72"/>
      <c r="D14" s="72"/>
      <c r="E14" s="72"/>
      <c r="F14" s="72"/>
      <c r="G14" s="72"/>
    </row>
    <row r="16" spans="1:7" ht="54" customHeight="1" x14ac:dyDescent="0.25">
      <c r="A16" s="101" t="s">
        <v>131</v>
      </c>
      <c r="B16" s="101"/>
      <c r="C16" s="101"/>
      <c r="D16" s="101"/>
      <c r="E16" s="101"/>
      <c r="F16" s="101"/>
      <c r="G16" s="101"/>
    </row>
    <row r="17" spans="1:7" ht="16.5" customHeight="1" x14ac:dyDescent="0.25">
      <c r="A17" s="22"/>
      <c r="B17" s="22"/>
      <c r="C17" s="22"/>
      <c r="D17" s="22"/>
      <c r="E17" s="22"/>
      <c r="F17" s="22"/>
      <c r="G17" s="22" t="s">
        <v>2</v>
      </c>
    </row>
    <row r="18" spans="1:7" ht="15.75" x14ac:dyDescent="0.25">
      <c r="A18" s="102" t="s">
        <v>87</v>
      </c>
      <c r="B18" s="103"/>
      <c r="C18" s="5" t="s">
        <v>83</v>
      </c>
      <c r="D18" s="5" t="s">
        <v>84</v>
      </c>
      <c r="E18" s="5" t="s">
        <v>85</v>
      </c>
      <c r="F18" s="5" t="s">
        <v>86</v>
      </c>
      <c r="G18" s="6" t="s">
        <v>5</v>
      </c>
    </row>
    <row r="19" spans="1:7" x14ac:dyDescent="0.25">
      <c r="A19" s="98" t="s">
        <v>29</v>
      </c>
      <c r="B19" s="99"/>
      <c r="C19" s="19" t="s">
        <v>88</v>
      </c>
      <c r="D19" s="19"/>
      <c r="E19" s="19"/>
      <c r="F19" s="20"/>
      <c r="G19" s="16">
        <f>G20+G25+G28+G38+G43+G46</f>
        <v>5977.38</v>
      </c>
    </row>
    <row r="20" spans="1:7" ht="32.25" customHeight="1" x14ac:dyDescent="0.25">
      <c r="A20" s="98" t="s">
        <v>89</v>
      </c>
      <c r="B20" s="99"/>
      <c r="C20" s="19"/>
      <c r="D20" s="19" t="s">
        <v>90</v>
      </c>
      <c r="E20" s="19"/>
      <c r="F20" s="20"/>
      <c r="G20" s="16">
        <f>G21+G23</f>
        <v>842.72500000000002</v>
      </c>
    </row>
    <row r="21" spans="1:7" ht="27" customHeight="1" x14ac:dyDescent="0.25">
      <c r="A21" s="92" t="s">
        <v>137</v>
      </c>
      <c r="B21" s="94"/>
      <c r="C21" s="18"/>
      <c r="D21" s="18"/>
      <c r="E21" s="18" t="s">
        <v>140</v>
      </c>
      <c r="F21" s="21"/>
      <c r="G21" s="13">
        <f>G22</f>
        <v>802.72500000000002</v>
      </c>
    </row>
    <row r="22" spans="1:7" ht="39.75" customHeight="1" x14ac:dyDescent="0.25">
      <c r="A22" s="92" t="s">
        <v>132</v>
      </c>
      <c r="B22" s="94"/>
      <c r="C22" s="18"/>
      <c r="D22" s="18"/>
      <c r="E22" s="18"/>
      <c r="F22" s="21" t="s">
        <v>91</v>
      </c>
      <c r="G22" s="13">
        <v>802.72500000000002</v>
      </c>
    </row>
    <row r="23" spans="1:7" ht="39.75" customHeight="1" x14ac:dyDescent="0.25">
      <c r="A23" s="92" t="s">
        <v>252</v>
      </c>
      <c r="B23" s="93"/>
      <c r="C23" s="18"/>
      <c r="D23" s="18"/>
      <c r="E23" s="18" t="s">
        <v>253</v>
      </c>
      <c r="F23" s="21"/>
      <c r="G23" s="13">
        <f>G24</f>
        <v>40</v>
      </c>
    </row>
    <row r="24" spans="1:7" ht="39.75" customHeight="1" x14ac:dyDescent="0.25">
      <c r="A24" s="92" t="s">
        <v>132</v>
      </c>
      <c r="B24" s="94"/>
      <c r="C24" s="18"/>
      <c r="D24" s="18"/>
      <c r="E24" s="18"/>
      <c r="F24" s="21" t="s">
        <v>91</v>
      </c>
      <c r="G24" s="13">
        <v>40</v>
      </c>
    </row>
    <row r="25" spans="1:7" ht="53.25" customHeight="1" x14ac:dyDescent="0.25">
      <c r="A25" s="98" t="s">
        <v>33</v>
      </c>
      <c r="B25" s="99"/>
      <c r="C25" s="19"/>
      <c r="D25" s="19" t="s">
        <v>92</v>
      </c>
      <c r="E25" s="19"/>
      <c r="F25" s="20"/>
      <c r="G25" s="16">
        <f>G26</f>
        <v>96</v>
      </c>
    </row>
    <row r="26" spans="1:7" ht="42.75" customHeight="1" x14ac:dyDescent="0.25">
      <c r="A26" s="92" t="s">
        <v>138</v>
      </c>
      <c r="B26" s="94"/>
      <c r="C26" s="18"/>
      <c r="D26" s="18"/>
      <c r="E26" s="18" t="s">
        <v>144</v>
      </c>
      <c r="F26" s="21"/>
      <c r="G26" s="13">
        <f>G27</f>
        <v>96</v>
      </c>
    </row>
    <row r="27" spans="1:7" ht="66" customHeight="1" x14ac:dyDescent="0.25">
      <c r="A27" s="92" t="s">
        <v>134</v>
      </c>
      <c r="B27" s="94"/>
      <c r="C27" s="18"/>
      <c r="D27" s="18"/>
      <c r="E27" s="18"/>
      <c r="F27" s="21" t="s">
        <v>133</v>
      </c>
      <c r="G27" s="13">
        <v>96</v>
      </c>
    </row>
    <row r="28" spans="1:7" ht="52.5" customHeight="1" x14ac:dyDescent="0.25">
      <c r="A28" s="98" t="s">
        <v>93</v>
      </c>
      <c r="B28" s="99"/>
      <c r="C28" s="19"/>
      <c r="D28" s="19" t="s">
        <v>94</v>
      </c>
      <c r="E28" s="19"/>
      <c r="F28" s="20"/>
      <c r="G28" s="16">
        <f>G29+G34+G36</f>
        <v>3583.1549999999997</v>
      </c>
    </row>
    <row r="29" spans="1:7" ht="27.75" customHeight="1" x14ac:dyDescent="0.25">
      <c r="A29" s="92" t="s">
        <v>139</v>
      </c>
      <c r="B29" s="94"/>
      <c r="C29" s="18"/>
      <c r="D29" s="18"/>
      <c r="E29" s="18" t="s">
        <v>182</v>
      </c>
      <c r="F29" s="21"/>
      <c r="G29" s="13">
        <f>G30+G31+G32+G33</f>
        <v>3233.1549999999997</v>
      </c>
    </row>
    <row r="30" spans="1:7" ht="41.25" customHeight="1" x14ac:dyDescent="0.25">
      <c r="A30" s="92" t="s">
        <v>132</v>
      </c>
      <c r="B30" s="94"/>
      <c r="C30" s="18"/>
      <c r="D30" s="18"/>
      <c r="E30" s="18"/>
      <c r="F30" s="21" t="s">
        <v>91</v>
      </c>
      <c r="G30" s="13">
        <v>2524.712</v>
      </c>
    </row>
    <row r="31" spans="1:7" ht="30" customHeight="1" x14ac:dyDescent="0.25">
      <c r="A31" s="92" t="s">
        <v>135</v>
      </c>
      <c r="B31" s="94"/>
      <c r="C31" s="18"/>
      <c r="D31" s="18"/>
      <c r="E31" s="18"/>
      <c r="F31" s="21" t="s">
        <v>95</v>
      </c>
      <c r="G31" s="13">
        <v>663.44299999999998</v>
      </c>
    </row>
    <row r="32" spans="1:7" ht="29.25" customHeight="1" x14ac:dyDescent="0.25">
      <c r="A32" s="92" t="s">
        <v>96</v>
      </c>
      <c r="B32" s="94"/>
      <c r="C32" s="18"/>
      <c r="D32" s="18"/>
      <c r="E32" s="18"/>
      <c r="F32" s="21" t="s">
        <v>97</v>
      </c>
      <c r="G32" s="13">
        <v>10</v>
      </c>
    </row>
    <row r="33" spans="1:7" ht="15.75" customHeight="1" x14ac:dyDescent="0.25">
      <c r="A33" s="92" t="s">
        <v>98</v>
      </c>
      <c r="B33" s="94"/>
      <c r="C33" s="18"/>
      <c r="D33" s="18"/>
      <c r="E33" s="18"/>
      <c r="F33" s="21" t="s">
        <v>99</v>
      </c>
      <c r="G33" s="13">
        <v>35</v>
      </c>
    </row>
    <row r="34" spans="1:7" ht="41.25" customHeight="1" x14ac:dyDescent="0.25">
      <c r="A34" s="92" t="s">
        <v>141</v>
      </c>
      <c r="B34" s="94"/>
      <c r="C34" s="18"/>
      <c r="D34" s="18"/>
      <c r="E34" s="18" t="s">
        <v>146</v>
      </c>
      <c r="F34" s="21"/>
      <c r="G34" s="13">
        <v>30</v>
      </c>
    </row>
    <row r="35" spans="1:7" x14ac:dyDescent="0.25">
      <c r="A35" s="92" t="s">
        <v>100</v>
      </c>
      <c r="B35" s="94"/>
      <c r="C35" s="18"/>
      <c r="D35" s="18"/>
      <c r="E35" s="18"/>
      <c r="F35" s="21" t="s">
        <v>101</v>
      </c>
      <c r="G35" s="13">
        <v>30</v>
      </c>
    </row>
    <row r="36" spans="1:7" ht="31.5" customHeight="1" x14ac:dyDescent="0.25">
      <c r="A36" s="92" t="s">
        <v>252</v>
      </c>
      <c r="B36" s="93"/>
      <c r="C36" s="18"/>
      <c r="D36" s="18"/>
      <c r="E36" s="18" t="s">
        <v>253</v>
      </c>
      <c r="F36" s="21"/>
      <c r="G36" s="13">
        <f>G37</f>
        <v>320</v>
      </c>
    </row>
    <row r="37" spans="1:7" ht="42.75" customHeight="1" x14ac:dyDescent="0.25">
      <c r="A37" s="92" t="s">
        <v>132</v>
      </c>
      <c r="B37" s="94"/>
      <c r="C37" s="18"/>
      <c r="D37" s="18"/>
      <c r="E37" s="18"/>
      <c r="F37" s="21" t="s">
        <v>91</v>
      </c>
      <c r="G37" s="13">
        <v>320</v>
      </c>
    </row>
    <row r="38" spans="1:7" ht="40.5" customHeight="1" x14ac:dyDescent="0.25">
      <c r="A38" s="98" t="s">
        <v>102</v>
      </c>
      <c r="B38" s="99"/>
      <c r="C38" s="19"/>
      <c r="D38" s="19" t="s">
        <v>103</v>
      </c>
      <c r="E38" s="19"/>
      <c r="F38" s="20"/>
      <c r="G38" s="16">
        <f>G39+G41</f>
        <v>105.5</v>
      </c>
    </row>
    <row r="39" spans="1:7" ht="39" customHeight="1" x14ac:dyDescent="0.25">
      <c r="A39" s="92" t="s">
        <v>143</v>
      </c>
      <c r="B39" s="94"/>
      <c r="C39" s="18"/>
      <c r="D39" s="18"/>
      <c r="E39" s="18" t="s">
        <v>142</v>
      </c>
      <c r="F39" s="21"/>
      <c r="G39" s="13">
        <v>73.5</v>
      </c>
    </row>
    <row r="40" spans="1:7" ht="14.25" customHeight="1" x14ac:dyDescent="0.25">
      <c r="A40" s="92" t="s">
        <v>100</v>
      </c>
      <c r="B40" s="94"/>
      <c r="C40" s="18"/>
      <c r="D40" s="18"/>
      <c r="E40" s="18"/>
      <c r="F40" s="21" t="s">
        <v>101</v>
      </c>
      <c r="G40" s="13">
        <v>73.5</v>
      </c>
    </row>
    <row r="41" spans="1:7" ht="53.25" customHeight="1" x14ac:dyDescent="0.25">
      <c r="A41" s="92" t="s">
        <v>145</v>
      </c>
      <c r="B41" s="94"/>
      <c r="C41" s="18"/>
      <c r="D41" s="18"/>
      <c r="E41" s="18" t="s">
        <v>170</v>
      </c>
      <c r="F41" s="21"/>
      <c r="G41" s="13">
        <v>32</v>
      </c>
    </row>
    <row r="42" spans="1:7" x14ac:dyDescent="0.25">
      <c r="A42" s="92" t="s">
        <v>100</v>
      </c>
      <c r="B42" s="94"/>
      <c r="C42" s="18"/>
      <c r="D42" s="18"/>
      <c r="E42" s="18"/>
      <c r="F42" s="21" t="s">
        <v>101</v>
      </c>
      <c r="G42" s="13">
        <v>32</v>
      </c>
    </row>
    <row r="43" spans="1:7" x14ac:dyDescent="0.25">
      <c r="A43" s="98" t="s">
        <v>39</v>
      </c>
      <c r="B43" s="99"/>
      <c r="C43" s="19"/>
      <c r="D43" s="19" t="s">
        <v>104</v>
      </c>
      <c r="E43" s="19"/>
      <c r="F43" s="20"/>
      <c r="G43" s="16">
        <f>G44</f>
        <v>10</v>
      </c>
    </row>
    <row r="44" spans="1:7" ht="18" customHeight="1" x14ac:dyDescent="0.25">
      <c r="A44" s="92" t="s">
        <v>105</v>
      </c>
      <c r="B44" s="94"/>
      <c r="C44" s="18"/>
      <c r="D44" s="18"/>
      <c r="E44" s="18" t="s">
        <v>183</v>
      </c>
      <c r="F44" s="21"/>
      <c r="G44" s="13">
        <f>G45</f>
        <v>10</v>
      </c>
    </row>
    <row r="45" spans="1:7" x14ac:dyDescent="0.25">
      <c r="A45" s="92" t="s">
        <v>106</v>
      </c>
      <c r="B45" s="94"/>
      <c r="C45" s="18"/>
      <c r="D45" s="18"/>
      <c r="E45" s="18"/>
      <c r="F45" s="21" t="s">
        <v>107</v>
      </c>
      <c r="G45" s="13">
        <v>10</v>
      </c>
    </row>
    <row r="46" spans="1:7" x14ac:dyDescent="0.25">
      <c r="A46" s="98" t="s">
        <v>41</v>
      </c>
      <c r="B46" s="99"/>
      <c r="C46" s="19"/>
      <c r="D46" s="19" t="s">
        <v>108</v>
      </c>
      <c r="E46" s="19"/>
      <c r="F46" s="20"/>
      <c r="G46" s="16">
        <f>G47+G49+G51+G53</f>
        <v>1340</v>
      </c>
    </row>
    <row r="47" spans="1:7" ht="39.75" customHeight="1" x14ac:dyDescent="0.25">
      <c r="A47" s="92" t="s">
        <v>147</v>
      </c>
      <c r="B47" s="94"/>
      <c r="C47" s="18"/>
      <c r="D47" s="18"/>
      <c r="E47" s="18" t="s">
        <v>184</v>
      </c>
      <c r="F47" s="21"/>
      <c r="G47" s="13">
        <f>G48</f>
        <v>40</v>
      </c>
    </row>
    <row r="48" spans="1:7" ht="31.5" customHeight="1" x14ac:dyDescent="0.25">
      <c r="A48" s="92" t="s">
        <v>135</v>
      </c>
      <c r="B48" s="94"/>
      <c r="C48" s="18"/>
      <c r="D48" s="18"/>
      <c r="E48" s="18"/>
      <c r="F48" s="21" t="s">
        <v>95</v>
      </c>
      <c r="G48" s="13">
        <v>40</v>
      </c>
    </row>
    <row r="49" spans="1:7" ht="56.25" customHeight="1" x14ac:dyDescent="0.25">
      <c r="A49" s="92" t="s">
        <v>150</v>
      </c>
      <c r="B49" s="94"/>
      <c r="C49" s="18"/>
      <c r="D49" s="18"/>
      <c r="E49" s="18" t="s">
        <v>194</v>
      </c>
      <c r="F49" s="21"/>
      <c r="G49" s="13">
        <f>G50</f>
        <v>100</v>
      </c>
    </row>
    <row r="50" spans="1:7" ht="25.5" customHeight="1" x14ac:dyDescent="0.25">
      <c r="A50" s="92" t="s">
        <v>135</v>
      </c>
      <c r="B50" s="94"/>
      <c r="C50" s="18"/>
      <c r="D50" s="18"/>
      <c r="E50" s="18"/>
      <c r="F50" s="21" t="s">
        <v>95</v>
      </c>
      <c r="G50" s="13">
        <v>100</v>
      </c>
    </row>
    <row r="51" spans="1:7" ht="56.25" customHeight="1" x14ac:dyDescent="0.25">
      <c r="A51" s="92" t="s">
        <v>148</v>
      </c>
      <c r="B51" s="94"/>
      <c r="C51" s="18"/>
      <c r="D51" s="18"/>
      <c r="E51" s="18" t="s">
        <v>149</v>
      </c>
      <c r="F51" s="21"/>
      <c r="G51" s="13">
        <f>G52</f>
        <v>400</v>
      </c>
    </row>
    <row r="52" spans="1:7" ht="24" customHeight="1" x14ac:dyDescent="0.25">
      <c r="A52" s="92" t="s">
        <v>135</v>
      </c>
      <c r="B52" s="94"/>
      <c r="C52" s="18"/>
      <c r="D52" s="18"/>
      <c r="E52" s="18"/>
      <c r="F52" s="21" t="s">
        <v>95</v>
      </c>
      <c r="G52" s="13">
        <v>400</v>
      </c>
    </row>
    <row r="53" spans="1:7" ht="38.25" customHeight="1" x14ac:dyDescent="0.25">
      <c r="A53" s="92" t="s">
        <v>185</v>
      </c>
      <c r="B53" s="94"/>
      <c r="C53" s="18"/>
      <c r="D53" s="18"/>
      <c r="E53" s="18" t="s">
        <v>186</v>
      </c>
      <c r="F53" s="21"/>
      <c r="G53" s="13">
        <f>G54</f>
        <v>800</v>
      </c>
    </row>
    <row r="54" spans="1:7" ht="27" customHeight="1" x14ac:dyDescent="0.25">
      <c r="A54" s="92" t="s">
        <v>135</v>
      </c>
      <c r="B54" s="94"/>
      <c r="C54" s="18"/>
      <c r="D54" s="18"/>
      <c r="E54" s="18"/>
      <c r="F54" s="21" t="s">
        <v>95</v>
      </c>
      <c r="G54" s="13">
        <v>800</v>
      </c>
    </row>
    <row r="55" spans="1:7" x14ac:dyDescent="0.25">
      <c r="A55" s="98" t="s">
        <v>43</v>
      </c>
      <c r="B55" s="99"/>
      <c r="C55" s="19" t="s">
        <v>90</v>
      </c>
      <c r="D55" s="19"/>
      <c r="E55" s="19"/>
      <c r="F55" s="20"/>
      <c r="G55" s="16">
        <f t="shared" ref="G55:G57" si="0">G56</f>
        <v>191.3</v>
      </c>
    </row>
    <row r="56" spans="1:7" ht="13.5" customHeight="1" x14ac:dyDescent="0.25">
      <c r="A56" s="98" t="s">
        <v>44</v>
      </c>
      <c r="B56" s="99"/>
      <c r="C56" s="19"/>
      <c r="D56" s="19" t="s">
        <v>92</v>
      </c>
      <c r="E56" s="19"/>
      <c r="F56" s="20"/>
      <c r="G56" s="16">
        <f t="shared" si="0"/>
        <v>191.3</v>
      </c>
    </row>
    <row r="57" spans="1:7" ht="42" customHeight="1" x14ac:dyDescent="0.25">
      <c r="A57" s="92" t="s">
        <v>151</v>
      </c>
      <c r="B57" s="94"/>
      <c r="C57" s="18"/>
      <c r="D57" s="18"/>
      <c r="E57" s="18" t="s">
        <v>152</v>
      </c>
      <c r="F57" s="21"/>
      <c r="G57" s="13">
        <f t="shared" si="0"/>
        <v>191.3</v>
      </c>
    </row>
    <row r="58" spans="1:7" ht="39.75" customHeight="1" x14ac:dyDescent="0.25">
      <c r="A58" s="92" t="s">
        <v>132</v>
      </c>
      <c r="B58" s="94"/>
      <c r="C58" s="18"/>
      <c r="D58" s="18"/>
      <c r="E58" s="18"/>
      <c r="F58" s="21" t="s">
        <v>91</v>
      </c>
      <c r="G58" s="13">
        <v>191.3</v>
      </c>
    </row>
    <row r="59" spans="1:7" ht="27" customHeight="1" x14ac:dyDescent="0.25">
      <c r="A59" s="98" t="s">
        <v>45</v>
      </c>
      <c r="B59" s="99"/>
      <c r="C59" s="19" t="s">
        <v>92</v>
      </c>
      <c r="D59" s="19"/>
      <c r="E59" s="19"/>
      <c r="F59" s="20"/>
      <c r="G59" s="16">
        <f>G60</f>
        <v>414.44</v>
      </c>
    </row>
    <row r="60" spans="1:7" ht="42.75" customHeight="1" x14ac:dyDescent="0.25">
      <c r="A60" s="98" t="s">
        <v>109</v>
      </c>
      <c r="B60" s="99"/>
      <c r="C60" s="19"/>
      <c r="D60" s="19" t="s">
        <v>110</v>
      </c>
      <c r="E60" s="19"/>
      <c r="F60" s="20"/>
      <c r="G60" s="16">
        <f>G61+G65+G63</f>
        <v>414.44</v>
      </c>
    </row>
    <row r="61" spans="1:7" ht="51.75" customHeight="1" x14ac:dyDescent="0.25">
      <c r="A61" s="92" t="s">
        <v>153</v>
      </c>
      <c r="B61" s="94"/>
      <c r="C61" s="18"/>
      <c r="D61" s="18"/>
      <c r="E61" s="18" t="s">
        <v>154</v>
      </c>
      <c r="F61" s="21"/>
      <c r="G61" s="13">
        <f>G62</f>
        <v>53.79</v>
      </c>
    </row>
    <row r="62" spans="1:7" ht="29.25" customHeight="1" x14ac:dyDescent="0.25">
      <c r="A62" s="92" t="s">
        <v>135</v>
      </c>
      <c r="B62" s="94"/>
      <c r="C62" s="18"/>
      <c r="D62" s="18"/>
      <c r="E62" s="18"/>
      <c r="F62" s="21" t="s">
        <v>95</v>
      </c>
      <c r="G62" s="13">
        <v>53.79</v>
      </c>
    </row>
    <row r="63" spans="1:7" ht="77.25" customHeight="1" x14ac:dyDescent="0.25">
      <c r="A63" s="92" t="s">
        <v>214</v>
      </c>
      <c r="B63" s="94"/>
      <c r="C63" s="18"/>
      <c r="D63" s="18"/>
      <c r="E63" s="18" t="s">
        <v>213</v>
      </c>
      <c r="F63" s="21"/>
      <c r="G63" s="13">
        <f>G64</f>
        <v>176.65</v>
      </c>
    </row>
    <row r="64" spans="1:7" ht="15" customHeight="1" x14ac:dyDescent="0.25">
      <c r="A64" s="92" t="s">
        <v>100</v>
      </c>
      <c r="B64" s="94"/>
      <c r="C64" s="18"/>
      <c r="D64" s="18"/>
      <c r="E64" s="46"/>
      <c r="F64" s="21" t="s">
        <v>101</v>
      </c>
      <c r="G64" s="13">
        <v>176.65</v>
      </c>
    </row>
    <row r="65" spans="1:7" ht="51.75" customHeight="1" x14ac:dyDescent="0.25">
      <c r="A65" s="92" t="s">
        <v>155</v>
      </c>
      <c r="B65" s="94"/>
      <c r="C65" s="18"/>
      <c r="D65" s="18"/>
      <c r="E65" s="45" t="s">
        <v>187</v>
      </c>
      <c r="F65" s="21"/>
      <c r="G65" s="13">
        <f>G66</f>
        <v>184</v>
      </c>
    </row>
    <row r="66" spans="1:7" ht="28.5" customHeight="1" x14ac:dyDescent="0.25">
      <c r="A66" s="92" t="s">
        <v>135</v>
      </c>
      <c r="B66" s="94"/>
      <c r="C66" s="18"/>
      <c r="D66" s="18"/>
      <c r="E66" s="18"/>
      <c r="F66" s="21" t="s">
        <v>95</v>
      </c>
      <c r="G66" s="13">
        <v>184</v>
      </c>
    </row>
    <row r="67" spans="1:7" x14ac:dyDescent="0.25">
      <c r="A67" s="98" t="s">
        <v>53</v>
      </c>
      <c r="B67" s="99"/>
      <c r="C67" s="19" t="s">
        <v>94</v>
      </c>
      <c r="D67" s="19"/>
      <c r="E67" s="19"/>
      <c r="F67" s="20"/>
      <c r="G67" s="16">
        <f>G68+G73</f>
        <v>4635.3300000000008</v>
      </c>
    </row>
    <row r="68" spans="1:7" x14ac:dyDescent="0.25">
      <c r="A68" s="98" t="s">
        <v>54</v>
      </c>
      <c r="B68" s="99"/>
      <c r="C68" s="19"/>
      <c r="D68" s="19" t="s">
        <v>110</v>
      </c>
      <c r="E68" s="19"/>
      <c r="F68" s="20"/>
      <c r="G68" s="16">
        <f>G69+G71</f>
        <v>4524.3950000000004</v>
      </c>
    </row>
    <row r="69" spans="1:7" ht="39" customHeight="1" x14ac:dyDescent="0.25">
      <c r="A69" s="92" t="s">
        <v>156</v>
      </c>
      <c r="B69" s="94"/>
      <c r="C69" s="18"/>
      <c r="D69" s="18"/>
      <c r="E69" s="18" t="s">
        <v>188</v>
      </c>
      <c r="F69" s="21"/>
      <c r="G69" s="13">
        <f>G70</f>
        <v>3134.395</v>
      </c>
    </row>
    <row r="70" spans="1:7" ht="30.75" customHeight="1" x14ac:dyDescent="0.25">
      <c r="A70" s="92" t="s">
        <v>135</v>
      </c>
      <c r="B70" s="94"/>
      <c r="C70" s="18"/>
      <c r="D70" s="18"/>
      <c r="E70" s="18"/>
      <c r="F70" s="21" t="s">
        <v>95</v>
      </c>
      <c r="G70" s="13">
        <v>3134.395</v>
      </c>
    </row>
    <row r="71" spans="1:7" ht="39.75" customHeight="1" x14ac:dyDescent="0.25">
      <c r="A71" s="92" t="s">
        <v>241</v>
      </c>
      <c r="B71" s="93"/>
      <c r="C71" s="18"/>
      <c r="D71" s="18"/>
      <c r="E71" s="18" t="s">
        <v>240</v>
      </c>
      <c r="F71" s="21"/>
      <c r="G71" s="13">
        <f>G72</f>
        <v>1390</v>
      </c>
    </row>
    <row r="72" spans="1:7" ht="30.75" customHeight="1" x14ac:dyDescent="0.25">
      <c r="A72" s="92" t="s">
        <v>135</v>
      </c>
      <c r="B72" s="94"/>
      <c r="C72" s="18"/>
      <c r="D72" s="18"/>
      <c r="E72" s="18"/>
      <c r="F72" s="21" t="s">
        <v>95</v>
      </c>
      <c r="G72" s="13">
        <v>1390</v>
      </c>
    </row>
    <row r="73" spans="1:7" ht="13.5" customHeight="1" x14ac:dyDescent="0.25">
      <c r="A73" s="98" t="s">
        <v>55</v>
      </c>
      <c r="B73" s="99"/>
      <c r="C73" s="19"/>
      <c r="D73" s="19" t="s">
        <v>112</v>
      </c>
      <c r="E73" s="19"/>
      <c r="F73" s="20"/>
      <c r="G73" s="16">
        <f>G74</f>
        <v>110.935</v>
      </c>
    </row>
    <row r="74" spans="1:7" ht="51.75" customHeight="1" x14ac:dyDescent="0.25">
      <c r="A74" s="92" t="s">
        <v>157</v>
      </c>
      <c r="B74" s="94"/>
      <c r="C74" s="18"/>
      <c r="D74" s="18"/>
      <c r="E74" s="18" t="s">
        <v>195</v>
      </c>
      <c r="F74" s="21"/>
      <c r="G74" s="13">
        <f>G75</f>
        <v>110.935</v>
      </c>
    </row>
    <row r="75" spans="1:7" ht="30" customHeight="1" x14ac:dyDescent="0.25">
      <c r="A75" s="92" t="s">
        <v>135</v>
      </c>
      <c r="B75" s="94"/>
      <c r="C75" s="18"/>
      <c r="D75" s="18"/>
      <c r="E75" s="18"/>
      <c r="F75" s="21" t="s">
        <v>95</v>
      </c>
      <c r="G75" s="13">
        <v>110.935</v>
      </c>
    </row>
    <row r="76" spans="1:7" x14ac:dyDescent="0.25">
      <c r="A76" s="98" t="s">
        <v>61</v>
      </c>
      <c r="B76" s="99"/>
      <c r="C76" s="19" t="s">
        <v>113</v>
      </c>
      <c r="D76" s="19"/>
      <c r="E76" s="19"/>
      <c r="F76" s="20"/>
      <c r="G76" s="16">
        <f>G77+G92+G99+G104</f>
        <v>9255.4359999999997</v>
      </c>
    </row>
    <row r="77" spans="1:7" x14ac:dyDescent="0.25">
      <c r="A77" s="98" t="s">
        <v>62</v>
      </c>
      <c r="B77" s="99"/>
      <c r="C77" s="19"/>
      <c r="D77" s="19" t="s">
        <v>88</v>
      </c>
      <c r="E77" s="19"/>
      <c r="F77" s="20"/>
      <c r="G77" s="16">
        <f>G86+G78+G80+G82+G84+G88+G90</f>
        <v>3017.6970000000001</v>
      </c>
    </row>
    <row r="78" spans="1:7" ht="65.25" customHeight="1" x14ac:dyDescent="0.25">
      <c r="A78" s="92" t="s">
        <v>196</v>
      </c>
      <c r="B78" s="100"/>
      <c r="C78" s="18"/>
      <c r="D78" s="18"/>
      <c r="E78" s="18" t="s">
        <v>197</v>
      </c>
      <c r="F78" s="21"/>
      <c r="G78" s="13">
        <f>G79</f>
        <v>462.83699999999999</v>
      </c>
    </row>
    <row r="79" spans="1:7" ht="40.5" customHeight="1" x14ac:dyDescent="0.25">
      <c r="A79" s="92" t="s">
        <v>198</v>
      </c>
      <c r="B79" s="93"/>
      <c r="C79" s="18"/>
      <c r="D79" s="18"/>
      <c r="E79" s="18"/>
      <c r="F79" s="21" t="s">
        <v>199</v>
      </c>
      <c r="G79" s="13">
        <v>462.83699999999999</v>
      </c>
    </row>
    <row r="80" spans="1:7" ht="65.25" customHeight="1" x14ac:dyDescent="0.25">
      <c r="A80" s="92" t="s">
        <v>205</v>
      </c>
      <c r="B80" s="100"/>
      <c r="C80" s="18"/>
      <c r="D80" s="18"/>
      <c r="E80" s="18" t="s">
        <v>206</v>
      </c>
      <c r="F80" s="21"/>
      <c r="G80" s="13">
        <f>G81</f>
        <v>1013.1</v>
      </c>
    </row>
    <row r="81" spans="1:7" ht="40.5" customHeight="1" x14ac:dyDescent="0.25">
      <c r="A81" s="92" t="s">
        <v>198</v>
      </c>
      <c r="B81" s="93"/>
      <c r="C81" s="18"/>
      <c r="D81" s="18"/>
      <c r="E81" s="18"/>
      <c r="F81" s="21" t="s">
        <v>199</v>
      </c>
      <c r="G81" s="13">
        <v>1013.1</v>
      </c>
    </row>
    <row r="82" spans="1:7" ht="91.5" customHeight="1" x14ac:dyDescent="0.25">
      <c r="A82" s="92" t="s">
        <v>228</v>
      </c>
      <c r="B82" s="100"/>
      <c r="C82" s="18"/>
      <c r="D82" s="18"/>
      <c r="E82" s="18" t="s">
        <v>226</v>
      </c>
      <c r="F82" s="21"/>
      <c r="G82" s="13">
        <f>G83</f>
        <v>42</v>
      </c>
    </row>
    <row r="83" spans="1:7" ht="40.5" customHeight="1" x14ac:dyDescent="0.25">
      <c r="A83" s="92" t="s">
        <v>198</v>
      </c>
      <c r="B83" s="93"/>
      <c r="C83" s="18"/>
      <c r="D83" s="18"/>
      <c r="E83" s="18"/>
      <c r="F83" s="21" t="s">
        <v>199</v>
      </c>
      <c r="G83" s="13">
        <v>42</v>
      </c>
    </row>
    <row r="84" spans="1:7" ht="65.25" customHeight="1" x14ac:dyDescent="0.25">
      <c r="A84" s="92" t="s">
        <v>229</v>
      </c>
      <c r="B84" s="100"/>
      <c r="C84" s="18"/>
      <c r="D84" s="18"/>
      <c r="E84" s="18" t="s">
        <v>227</v>
      </c>
      <c r="F84" s="21"/>
      <c r="G84" s="13">
        <f>G85</f>
        <v>37.799999999999997</v>
      </c>
    </row>
    <row r="85" spans="1:7" ht="40.5" customHeight="1" x14ac:dyDescent="0.25">
      <c r="A85" s="92" t="s">
        <v>198</v>
      </c>
      <c r="B85" s="93"/>
      <c r="C85" s="18"/>
      <c r="D85" s="18"/>
      <c r="E85" s="18"/>
      <c r="F85" s="21" t="s">
        <v>199</v>
      </c>
      <c r="G85" s="13">
        <v>37.799999999999997</v>
      </c>
    </row>
    <row r="86" spans="1:7" ht="41.25" customHeight="1" x14ac:dyDescent="0.25">
      <c r="A86" s="92" t="s">
        <v>158</v>
      </c>
      <c r="B86" s="94"/>
      <c r="C86" s="18"/>
      <c r="D86" s="18"/>
      <c r="E86" s="18" t="s">
        <v>159</v>
      </c>
      <c r="F86" s="21"/>
      <c r="G86" s="13">
        <f>G87</f>
        <v>688.2</v>
      </c>
    </row>
    <row r="87" spans="1:7" ht="31.5" customHeight="1" x14ac:dyDescent="0.25">
      <c r="A87" s="92" t="s">
        <v>135</v>
      </c>
      <c r="B87" s="94"/>
      <c r="C87" s="18"/>
      <c r="D87" s="18"/>
      <c r="E87" s="18"/>
      <c r="F87" s="21" t="s">
        <v>95</v>
      </c>
      <c r="G87" s="13">
        <v>688.2</v>
      </c>
    </row>
    <row r="88" spans="1:7" ht="31.5" customHeight="1" x14ac:dyDescent="0.25">
      <c r="A88" s="95" t="s">
        <v>254</v>
      </c>
      <c r="B88" s="96"/>
      <c r="C88" s="18"/>
      <c r="D88" s="18"/>
      <c r="E88" s="18" t="s">
        <v>255</v>
      </c>
      <c r="F88" s="21"/>
      <c r="G88" s="13">
        <f>G89</f>
        <v>50</v>
      </c>
    </row>
    <row r="89" spans="1:7" ht="31.5" customHeight="1" x14ac:dyDescent="0.25">
      <c r="A89" s="92" t="s">
        <v>135</v>
      </c>
      <c r="B89" s="94"/>
      <c r="C89" s="18"/>
      <c r="D89" s="18"/>
      <c r="E89" s="18"/>
      <c r="F89" s="21" t="s">
        <v>95</v>
      </c>
      <c r="G89" s="13">
        <v>50</v>
      </c>
    </row>
    <row r="90" spans="1:7" ht="31.5" customHeight="1" x14ac:dyDescent="0.25">
      <c r="A90" s="92" t="s">
        <v>256</v>
      </c>
      <c r="B90" s="93"/>
      <c r="C90" s="18"/>
      <c r="D90" s="18"/>
      <c r="E90" s="18" t="s">
        <v>257</v>
      </c>
      <c r="F90" s="21"/>
      <c r="G90" s="13">
        <f>G91</f>
        <v>723.76</v>
      </c>
    </row>
    <row r="91" spans="1:7" ht="31.5" customHeight="1" x14ac:dyDescent="0.25">
      <c r="A91" s="92" t="s">
        <v>135</v>
      </c>
      <c r="B91" s="94"/>
      <c r="C91" s="18"/>
      <c r="D91" s="18"/>
      <c r="E91" s="18"/>
      <c r="F91" s="21" t="s">
        <v>95</v>
      </c>
      <c r="G91" s="13">
        <v>723.76</v>
      </c>
    </row>
    <row r="92" spans="1:7" x14ac:dyDescent="0.25">
      <c r="A92" s="98" t="s">
        <v>63</v>
      </c>
      <c r="B92" s="99"/>
      <c r="C92" s="19"/>
      <c r="D92" s="19" t="s">
        <v>90</v>
      </c>
      <c r="E92" s="19"/>
      <c r="F92" s="20"/>
      <c r="G92" s="16">
        <f>G93+G95+G97</f>
        <v>1614.954</v>
      </c>
    </row>
    <row r="93" spans="1:7" ht="52.5" customHeight="1" x14ac:dyDescent="0.25">
      <c r="A93" s="92" t="s">
        <v>114</v>
      </c>
      <c r="B93" s="94"/>
      <c r="C93" s="18"/>
      <c r="D93" s="18"/>
      <c r="E93" s="45" t="s">
        <v>202</v>
      </c>
      <c r="F93" s="21"/>
      <c r="G93" s="13">
        <f>G94</f>
        <v>400</v>
      </c>
    </row>
    <row r="94" spans="1:7" ht="41.25" customHeight="1" x14ac:dyDescent="0.25">
      <c r="A94" s="92" t="s">
        <v>161</v>
      </c>
      <c r="B94" s="94"/>
      <c r="C94" s="18"/>
      <c r="D94" s="18"/>
      <c r="E94" s="18"/>
      <c r="F94" s="21" t="s">
        <v>160</v>
      </c>
      <c r="G94" s="13">
        <v>400</v>
      </c>
    </row>
    <row r="95" spans="1:7" ht="54.75" customHeight="1" x14ac:dyDescent="0.25">
      <c r="A95" s="92" t="s">
        <v>162</v>
      </c>
      <c r="B95" s="93"/>
      <c r="C95" s="18"/>
      <c r="D95" s="18"/>
      <c r="E95" s="18" t="s">
        <v>215</v>
      </c>
      <c r="F95" s="21"/>
      <c r="G95" s="13">
        <f>G96</f>
        <v>950</v>
      </c>
    </row>
    <row r="96" spans="1:7" ht="26.25" customHeight="1" x14ac:dyDescent="0.25">
      <c r="A96" s="92" t="s">
        <v>135</v>
      </c>
      <c r="B96" s="94"/>
      <c r="C96" s="25"/>
      <c r="E96" s="25"/>
      <c r="F96" s="41">
        <v>244</v>
      </c>
      <c r="G96" s="7">
        <v>950</v>
      </c>
    </row>
    <row r="97" spans="1:7" ht="26.25" customHeight="1" x14ac:dyDescent="0.25">
      <c r="A97" s="92" t="s">
        <v>243</v>
      </c>
      <c r="B97" s="93"/>
      <c r="C97" s="25"/>
      <c r="D97" s="25"/>
      <c r="E97" s="42" t="s">
        <v>242</v>
      </c>
      <c r="F97" s="60"/>
      <c r="G97" s="7">
        <f>G98</f>
        <v>264.95400000000001</v>
      </c>
    </row>
    <row r="98" spans="1:7" ht="26.25" customHeight="1" x14ac:dyDescent="0.25">
      <c r="A98" s="92" t="s">
        <v>135</v>
      </c>
      <c r="B98" s="94"/>
      <c r="C98" s="25"/>
      <c r="E98" s="25"/>
      <c r="F98" s="41">
        <v>244</v>
      </c>
      <c r="G98" s="7">
        <v>264.95400000000001</v>
      </c>
    </row>
    <row r="99" spans="1:7" x14ac:dyDescent="0.25">
      <c r="A99" s="98" t="s">
        <v>64</v>
      </c>
      <c r="B99" s="99"/>
      <c r="C99" s="19"/>
      <c r="D99" s="19" t="s">
        <v>92</v>
      </c>
      <c r="E99" s="19"/>
      <c r="F99" s="20"/>
      <c r="G99" s="16">
        <f>G100+G102</f>
        <v>3200</v>
      </c>
    </row>
    <row r="100" spans="1:7" ht="52.5" customHeight="1" x14ac:dyDescent="0.25">
      <c r="A100" s="92" t="s">
        <v>163</v>
      </c>
      <c r="B100" s="94"/>
      <c r="C100" s="18"/>
      <c r="D100" s="18"/>
      <c r="E100" s="18" t="s">
        <v>244</v>
      </c>
      <c r="F100" s="21"/>
      <c r="G100" s="13">
        <f>G101</f>
        <v>950</v>
      </c>
    </row>
    <row r="101" spans="1:7" ht="29.25" customHeight="1" x14ac:dyDescent="0.25">
      <c r="A101" s="92" t="s">
        <v>135</v>
      </c>
      <c r="B101" s="94"/>
      <c r="C101" s="18"/>
      <c r="D101" s="18"/>
      <c r="E101" s="18"/>
      <c r="F101" s="21" t="s">
        <v>95</v>
      </c>
      <c r="G101" s="13">
        <v>950</v>
      </c>
    </row>
    <row r="102" spans="1:7" ht="51.75" customHeight="1" x14ac:dyDescent="0.25">
      <c r="A102" s="92" t="s">
        <v>164</v>
      </c>
      <c r="B102" s="94"/>
      <c r="C102" s="18"/>
      <c r="D102" s="18"/>
      <c r="E102" s="18" t="s">
        <v>165</v>
      </c>
      <c r="F102" s="21"/>
      <c r="G102" s="13">
        <f>G103</f>
        <v>2250</v>
      </c>
    </row>
    <row r="103" spans="1:7" ht="30.75" customHeight="1" x14ac:dyDescent="0.25">
      <c r="A103" s="92" t="s">
        <v>135</v>
      </c>
      <c r="B103" s="94"/>
      <c r="C103" s="18"/>
      <c r="D103" s="18"/>
      <c r="E103" s="18"/>
      <c r="F103" s="21" t="s">
        <v>95</v>
      </c>
      <c r="G103" s="13">
        <v>2250</v>
      </c>
    </row>
    <row r="104" spans="1:7" ht="30" customHeight="1" x14ac:dyDescent="0.25">
      <c r="A104" s="98" t="s">
        <v>65</v>
      </c>
      <c r="B104" s="99"/>
      <c r="C104" s="19"/>
      <c r="D104" s="19" t="s">
        <v>113</v>
      </c>
      <c r="E104" s="19"/>
      <c r="F104" s="20"/>
      <c r="G104" s="16">
        <f>G105+G108+G110</f>
        <v>1422.7849999999999</v>
      </c>
    </row>
    <row r="105" spans="1:7" ht="41.25" customHeight="1" x14ac:dyDescent="0.25">
      <c r="A105" s="92" t="s">
        <v>166</v>
      </c>
      <c r="B105" s="94"/>
      <c r="C105" s="18"/>
      <c r="D105" s="18"/>
      <c r="E105" s="18" t="s">
        <v>167</v>
      </c>
      <c r="F105" s="21"/>
      <c r="G105" s="13">
        <f>G106+G107</f>
        <v>966</v>
      </c>
    </row>
    <row r="106" spans="1:7" ht="27.75" customHeight="1" x14ac:dyDescent="0.25">
      <c r="A106" s="92" t="s">
        <v>135</v>
      </c>
      <c r="B106" s="94"/>
      <c r="C106" s="18"/>
      <c r="D106" s="18"/>
      <c r="E106" s="18"/>
      <c r="F106" s="21" t="s">
        <v>95</v>
      </c>
      <c r="G106" s="13">
        <v>116</v>
      </c>
    </row>
    <row r="107" spans="1:7" ht="41.25" customHeight="1" x14ac:dyDescent="0.25">
      <c r="A107" s="92" t="s">
        <v>136</v>
      </c>
      <c r="B107" s="94"/>
      <c r="C107" s="18"/>
      <c r="D107" s="18"/>
      <c r="E107" s="18"/>
      <c r="F107" s="21" t="s">
        <v>111</v>
      </c>
      <c r="G107" s="13">
        <v>850</v>
      </c>
    </row>
    <row r="108" spans="1:7" ht="41.25" customHeight="1" x14ac:dyDescent="0.25">
      <c r="A108" s="92" t="s">
        <v>168</v>
      </c>
      <c r="B108" s="94"/>
      <c r="C108" s="18"/>
      <c r="D108" s="43"/>
      <c r="E108" s="18" t="s">
        <v>189</v>
      </c>
      <c r="F108" s="44"/>
      <c r="G108" s="13">
        <f>G109</f>
        <v>330.16500000000002</v>
      </c>
    </row>
    <row r="109" spans="1:7" ht="13.5" customHeight="1" x14ac:dyDescent="0.25">
      <c r="A109" s="92" t="s">
        <v>100</v>
      </c>
      <c r="B109" s="94"/>
      <c r="C109" s="18"/>
      <c r="D109" s="18"/>
      <c r="E109" s="18"/>
      <c r="F109" s="21" t="s">
        <v>101</v>
      </c>
      <c r="G109" s="13">
        <v>330.16500000000002</v>
      </c>
    </row>
    <row r="110" spans="1:7" ht="54" customHeight="1" x14ac:dyDescent="0.25">
      <c r="A110" s="92" t="s">
        <v>169</v>
      </c>
      <c r="B110" s="94"/>
      <c r="C110" s="18"/>
      <c r="D110" s="43"/>
      <c r="E110" s="18" t="s">
        <v>190</v>
      </c>
      <c r="F110" s="44"/>
      <c r="G110" s="13">
        <f>G111</f>
        <v>126.62</v>
      </c>
    </row>
    <row r="111" spans="1:7" ht="12.75" customHeight="1" x14ac:dyDescent="0.25">
      <c r="A111" s="92" t="s">
        <v>100</v>
      </c>
      <c r="B111" s="94"/>
      <c r="C111" s="18"/>
      <c r="D111" s="18"/>
      <c r="E111" s="18"/>
      <c r="F111" s="21" t="s">
        <v>101</v>
      </c>
      <c r="G111" s="42">
        <v>126.62</v>
      </c>
    </row>
    <row r="112" spans="1:7" x14ac:dyDescent="0.25">
      <c r="A112" s="98" t="s">
        <v>70</v>
      </c>
      <c r="B112" s="99"/>
      <c r="C112" s="19" t="s">
        <v>115</v>
      </c>
      <c r="D112" s="19"/>
      <c r="E112" s="19"/>
      <c r="F112" s="20"/>
      <c r="G112" s="16">
        <f>G113</f>
        <v>229.36</v>
      </c>
    </row>
    <row r="113" spans="1:7" ht="13.5" customHeight="1" x14ac:dyDescent="0.25">
      <c r="A113" s="98" t="s">
        <v>71</v>
      </c>
      <c r="B113" s="99"/>
      <c r="C113" s="19"/>
      <c r="D113" s="19" t="s">
        <v>115</v>
      </c>
      <c r="E113" s="19"/>
      <c r="F113" s="20"/>
      <c r="G113" s="16">
        <f>G114+G116+G118+G120</f>
        <v>229.36</v>
      </c>
    </row>
    <row r="114" spans="1:7" ht="43.5" customHeight="1" x14ac:dyDescent="0.25">
      <c r="A114" s="92" t="s">
        <v>172</v>
      </c>
      <c r="B114" s="94"/>
      <c r="C114" s="18"/>
      <c r="D114" s="18"/>
      <c r="E114" s="18" t="s">
        <v>171</v>
      </c>
      <c r="F114" s="21"/>
      <c r="G114" s="13">
        <f>G115</f>
        <v>13.5</v>
      </c>
    </row>
    <row r="115" spans="1:7" ht="13.5" customHeight="1" x14ac:dyDescent="0.25">
      <c r="A115" s="92" t="s">
        <v>116</v>
      </c>
      <c r="B115" s="94"/>
      <c r="C115" s="18"/>
      <c r="D115" s="18"/>
      <c r="E115" s="18"/>
      <c r="F115" s="21" t="s">
        <v>117</v>
      </c>
      <c r="G115" s="13">
        <v>13.5</v>
      </c>
    </row>
    <row r="116" spans="1:7" ht="96" customHeight="1" x14ac:dyDescent="0.25">
      <c r="A116" s="92" t="s">
        <v>173</v>
      </c>
      <c r="B116" s="94"/>
      <c r="C116" s="18"/>
      <c r="D116" s="18"/>
      <c r="E116" s="18" t="s">
        <v>200</v>
      </c>
      <c r="F116" s="21"/>
      <c r="G116" s="13">
        <f>G117</f>
        <v>158.86000000000001</v>
      </c>
    </row>
    <row r="117" spans="1:7" x14ac:dyDescent="0.25">
      <c r="A117" s="92" t="s">
        <v>100</v>
      </c>
      <c r="B117" s="94"/>
      <c r="C117" s="18"/>
      <c r="D117" s="18"/>
      <c r="E117" s="18"/>
      <c r="F117" s="21" t="s">
        <v>101</v>
      </c>
      <c r="G117" s="13">
        <v>158.86000000000001</v>
      </c>
    </row>
    <row r="118" spans="1:7" ht="91.5" customHeight="1" x14ac:dyDescent="0.25">
      <c r="A118" s="92" t="s">
        <v>174</v>
      </c>
      <c r="B118" s="94"/>
      <c r="C118" s="18"/>
      <c r="D118" s="18"/>
      <c r="E118" s="18" t="s">
        <v>201</v>
      </c>
      <c r="F118" s="21"/>
      <c r="G118" s="13">
        <f>G119</f>
        <v>40</v>
      </c>
    </row>
    <row r="119" spans="1:7" x14ac:dyDescent="0.25">
      <c r="A119" s="92" t="s">
        <v>100</v>
      </c>
      <c r="B119" s="94"/>
      <c r="C119" s="18"/>
      <c r="D119" s="18"/>
      <c r="E119" s="18"/>
      <c r="F119" s="21" t="s">
        <v>101</v>
      </c>
      <c r="G119" s="13">
        <v>40</v>
      </c>
    </row>
    <row r="120" spans="1:7" ht="106.5" customHeight="1" x14ac:dyDescent="0.25">
      <c r="A120" s="92" t="s">
        <v>175</v>
      </c>
      <c r="B120" s="94"/>
      <c r="C120" s="18"/>
      <c r="D120" s="18"/>
      <c r="E120" s="18" t="s">
        <v>191</v>
      </c>
      <c r="F120" s="21"/>
      <c r="G120" s="13">
        <f>G121</f>
        <v>17</v>
      </c>
    </row>
    <row r="121" spans="1:7" x14ac:dyDescent="0.25">
      <c r="A121" s="92" t="s">
        <v>100</v>
      </c>
      <c r="B121" s="94"/>
      <c r="C121" s="18"/>
      <c r="D121" s="18"/>
      <c r="E121" s="18"/>
      <c r="F121" s="21" t="s">
        <v>101</v>
      </c>
      <c r="G121" s="13">
        <v>17</v>
      </c>
    </row>
    <row r="122" spans="1:7" ht="29.25" customHeight="1" x14ac:dyDescent="0.25">
      <c r="A122" s="98" t="s">
        <v>118</v>
      </c>
      <c r="B122" s="99"/>
      <c r="C122" s="19" t="s">
        <v>119</v>
      </c>
      <c r="D122" s="19"/>
      <c r="E122" s="19"/>
      <c r="F122" s="20"/>
      <c r="G122" s="16">
        <f>G123</f>
        <v>565.46199999999999</v>
      </c>
    </row>
    <row r="123" spans="1:7" x14ac:dyDescent="0.25">
      <c r="A123" s="98" t="s">
        <v>120</v>
      </c>
      <c r="B123" s="99"/>
      <c r="C123" s="19"/>
      <c r="D123" s="19" t="s">
        <v>88</v>
      </c>
      <c r="E123" s="19"/>
      <c r="F123" s="20"/>
      <c r="G123" s="16">
        <f>G124+G128+G126</f>
        <v>565.46199999999999</v>
      </c>
    </row>
    <row r="124" spans="1:7" ht="53.25" customHeight="1" x14ac:dyDescent="0.25">
      <c r="A124" s="92" t="s">
        <v>176</v>
      </c>
      <c r="B124" s="94"/>
      <c r="C124" s="18"/>
      <c r="D124" s="18"/>
      <c r="E124" s="18" t="s">
        <v>179</v>
      </c>
      <c r="F124" s="21"/>
      <c r="G124" s="13">
        <f>G125</f>
        <v>301.13799999999998</v>
      </c>
    </row>
    <row r="125" spans="1:7" ht="29.25" customHeight="1" x14ac:dyDescent="0.25">
      <c r="A125" s="92" t="s">
        <v>135</v>
      </c>
      <c r="B125" s="94"/>
      <c r="C125" s="18"/>
      <c r="D125" s="18"/>
      <c r="E125" s="18"/>
      <c r="F125" s="21" t="s">
        <v>95</v>
      </c>
      <c r="G125" s="13">
        <v>301.13799999999998</v>
      </c>
    </row>
    <row r="126" spans="1:7" ht="80.25" customHeight="1" x14ac:dyDescent="0.25">
      <c r="A126" s="92" t="s">
        <v>212</v>
      </c>
      <c r="B126" s="94"/>
      <c r="C126" s="18"/>
      <c r="D126" s="18"/>
      <c r="E126" s="18" t="s">
        <v>211</v>
      </c>
      <c r="F126" s="21"/>
      <c r="G126" s="13">
        <f>G127</f>
        <v>81.323999999999998</v>
      </c>
    </row>
    <row r="127" spans="1:7" ht="17.25" customHeight="1" x14ac:dyDescent="0.25">
      <c r="A127" s="92" t="s">
        <v>100</v>
      </c>
      <c r="B127" s="94"/>
      <c r="C127" s="18"/>
      <c r="D127" s="18"/>
      <c r="E127" s="18"/>
      <c r="F127" s="21" t="s">
        <v>101</v>
      </c>
      <c r="G127" s="13">
        <v>81.323999999999998</v>
      </c>
    </row>
    <row r="128" spans="1:7" ht="90.75" customHeight="1" x14ac:dyDescent="0.25">
      <c r="A128" s="92" t="s">
        <v>177</v>
      </c>
      <c r="B128" s="94"/>
      <c r="C128" s="18"/>
      <c r="D128" s="18"/>
      <c r="E128" s="18" t="s">
        <v>178</v>
      </c>
      <c r="F128" s="21"/>
      <c r="G128" s="13">
        <f>G129</f>
        <v>183</v>
      </c>
    </row>
    <row r="129" spans="1:7" x14ac:dyDescent="0.25">
      <c r="A129" s="92" t="s">
        <v>100</v>
      </c>
      <c r="B129" s="94"/>
      <c r="C129" s="18"/>
      <c r="D129" s="18"/>
      <c r="E129" s="18"/>
      <c r="F129" s="21" t="s">
        <v>101</v>
      </c>
      <c r="G129" s="13">
        <v>183</v>
      </c>
    </row>
    <row r="130" spans="1:7" x14ac:dyDescent="0.25">
      <c r="A130" s="98" t="s">
        <v>78</v>
      </c>
      <c r="B130" s="99"/>
      <c r="C130" s="19" t="s">
        <v>121</v>
      </c>
      <c r="D130" s="19"/>
      <c r="E130" s="19"/>
      <c r="F130" s="20"/>
      <c r="G130" s="16">
        <f>G131</f>
        <v>1432.6260000000002</v>
      </c>
    </row>
    <row r="131" spans="1:7" x14ac:dyDescent="0.25">
      <c r="A131" s="98" t="s">
        <v>79</v>
      </c>
      <c r="B131" s="99"/>
      <c r="C131" s="19"/>
      <c r="D131" s="19" t="s">
        <v>92</v>
      </c>
      <c r="E131" s="19"/>
      <c r="F131" s="20"/>
      <c r="G131" s="16">
        <f>G136+G132+G134+G138</f>
        <v>1432.6260000000002</v>
      </c>
    </row>
    <row r="132" spans="1:7" ht="52.5" customHeight="1" x14ac:dyDescent="0.25">
      <c r="A132" s="92" t="s">
        <v>258</v>
      </c>
      <c r="B132" s="93"/>
      <c r="C132" s="18"/>
      <c r="D132" s="18"/>
      <c r="E132" s="18" t="s">
        <v>259</v>
      </c>
      <c r="F132" s="21"/>
      <c r="G132" s="13">
        <f t="shared" ref="G132" si="1">G133</f>
        <v>791.44100000000003</v>
      </c>
    </row>
    <row r="133" spans="1:7" x14ac:dyDescent="0.25">
      <c r="A133" s="92" t="s">
        <v>100</v>
      </c>
      <c r="B133" s="94"/>
      <c r="C133" s="18"/>
      <c r="D133" s="18"/>
      <c r="E133" s="18"/>
      <c r="F133" s="21" t="s">
        <v>101</v>
      </c>
      <c r="G133" s="13">
        <v>791.44100000000003</v>
      </c>
    </row>
    <row r="134" spans="1:7" ht="51.75" customHeight="1" x14ac:dyDescent="0.25">
      <c r="A134" s="92" t="s">
        <v>260</v>
      </c>
      <c r="B134" s="93"/>
      <c r="C134" s="18"/>
      <c r="D134" s="18"/>
      <c r="E134" s="18" t="s">
        <v>261</v>
      </c>
      <c r="F134" s="21"/>
      <c r="G134" s="13">
        <f>G135</f>
        <v>325.00400000000002</v>
      </c>
    </row>
    <row r="135" spans="1:7" x14ac:dyDescent="0.25">
      <c r="A135" s="92" t="s">
        <v>100</v>
      </c>
      <c r="B135" s="94"/>
      <c r="C135" s="18"/>
      <c r="D135" s="18"/>
      <c r="E135" s="18"/>
      <c r="F135" s="21" t="s">
        <v>101</v>
      </c>
      <c r="G135" s="13">
        <v>325.00400000000002</v>
      </c>
    </row>
    <row r="136" spans="1:7" ht="78" customHeight="1" x14ac:dyDescent="0.25">
      <c r="A136" s="92" t="s">
        <v>180</v>
      </c>
      <c r="B136" s="94"/>
      <c r="C136" s="18"/>
      <c r="D136" s="18"/>
      <c r="E136" s="18" t="s">
        <v>181</v>
      </c>
      <c r="F136" s="21"/>
      <c r="G136" s="13">
        <f t="shared" ref="G136:G138" si="2">G137</f>
        <v>298.18099999999998</v>
      </c>
    </row>
    <row r="137" spans="1:7" x14ac:dyDescent="0.25">
      <c r="A137" s="92" t="s">
        <v>100</v>
      </c>
      <c r="B137" s="94"/>
      <c r="C137" s="18"/>
      <c r="D137" s="18"/>
      <c r="E137" s="18"/>
      <c r="F137" s="21" t="s">
        <v>101</v>
      </c>
      <c r="G137" s="13">
        <v>298.18099999999998</v>
      </c>
    </row>
    <row r="138" spans="1:7" ht="42" customHeight="1" x14ac:dyDescent="0.25">
      <c r="A138" s="92" t="s">
        <v>233</v>
      </c>
      <c r="B138" s="94"/>
      <c r="C138" s="18"/>
      <c r="D138" s="18"/>
      <c r="E138" s="18" t="s">
        <v>230</v>
      </c>
      <c r="F138" s="21"/>
      <c r="G138" s="13">
        <f t="shared" si="2"/>
        <v>18</v>
      </c>
    </row>
    <row r="139" spans="1:7" x14ac:dyDescent="0.25">
      <c r="A139" s="92" t="s">
        <v>232</v>
      </c>
      <c r="B139" s="93"/>
      <c r="C139" s="18"/>
      <c r="D139" s="18"/>
      <c r="E139" s="18"/>
      <c r="F139" s="21" t="s">
        <v>231</v>
      </c>
      <c r="G139" s="13">
        <v>18</v>
      </c>
    </row>
    <row r="140" spans="1:7" x14ac:dyDescent="0.25">
      <c r="A140" s="98" t="s">
        <v>122</v>
      </c>
      <c r="B140" s="99"/>
      <c r="C140" s="19"/>
      <c r="D140" s="19"/>
      <c r="E140" s="19"/>
      <c r="F140" s="20"/>
      <c r="G140" s="16">
        <f>G19+G55+G59+G67+G76+G112+G122+G130</f>
        <v>22701.333999999999</v>
      </c>
    </row>
  </sheetData>
  <mergeCells count="136">
    <mergeCell ref="A106:B106"/>
    <mergeCell ref="A98:B98"/>
    <mergeCell ref="A97:B97"/>
    <mergeCell ref="A30:B30"/>
    <mergeCell ref="A31:B31"/>
    <mergeCell ref="A32:B32"/>
    <mergeCell ref="A33:B33"/>
    <mergeCell ref="A16:G16"/>
    <mergeCell ref="A22:B22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34:B34"/>
    <mergeCell ref="A35:B35"/>
    <mergeCell ref="A50:B50"/>
    <mergeCell ref="A51:B51"/>
    <mergeCell ref="A54:B54"/>
    <mergeCell ref="A55:B55"/>
    <mergeCell ref="A56:B56"/>
    <mergeCell ref="A57:B57"/>
    <mergeCell ref="A45:B45"/>
    <mergeCell ref="A46:B46"/>
    <mergeCell ref="A47:B47"/>
    <mergeCell ref="A48:B48"/>
    <mergeCell ref="A49:B49"/>
    <mergeCell ref="A53:B53"/>
    <mergeCell ref="A38:B38"/>
    <mergeCell ref="A39:B39"/>
    <mergeCell ref="A40:B40"/>
    <mergeCell ref="A41:B41"/>
    <mergeCell ref="A42:B42"/>
    <mergeCell ref="A43:B43"/>
    <mergeCell ref="A44:B44"/>
    <mergeCell ref="A66:B66"/>
    <mergeCell ref="A67:B67"/>
    <mergeCell ref="A68:B68"/>
    <mergeCell ref="A58:B58"/>
    <mergeCell ref="A59:B59"/>
    <mergeCell ref="A60:B60"/>
    <mergeCell ref="A61:B61"/>
    <mergeCell ref="A62:B62"/>
    <mergeCell ref="A65:B65"/>
    <mergeCell ref="A64:B64"/>
    <mergeCell ref="A63:B63"/>
    <mergeCell ref="A95:B95"/>
    <mergeCell ref="A96:B96"/>
    <mergeCell ref="A87:B87"/>
    <mergeCell ref="A92:B92"/>
    <mergeCell ref="A75:B75"/>
    <mergeCell ref="A76:B76"/>
    <mergeCell ref="A77:B77"/>
    <mergeCell ref="A86:B86"/>
    <mergeCell ref="A69:B69"/>
    <mergeCell ref="A70:B70"/>
    <mergeCell ref="A73:B73"/>
    <mergeCell ref="A74:B74"/>
    <mergeCell ref="A78:B78"/>
    <mergeCell ref="A79:B79"/>
    <mergeCell ref="A80:B80"/>
    <mergeCell ref="A81:B81"/>
    <mergeCell ref="A83:B83"/>
    <mergeCell ref="A85:B85"/>
    <mergeCell ref="A82:B82"/>
    <mergeCell ref="A84:B84"/>
    <mergeCell ref="A72:B72"/>
    <mergeCell ref="A71:B71"/>
    <mergeCell ref="A111:B111"/>
    <mergeCell ref="A140:B140"/>
    <mergeCell ref="A131:B131"/>
    <mergeCell ref="A136:B136"/>
    <mergeCell ref="A137:B137"/>
    <mergeCell ref="A123:B123"/>
    <mergeCell ref="A124:B124"/>
    <mergeCell ref="A125:B125"/>
    <mergeCell ref="A128:B128"/>
    <mergeCell ref="A129:B129"/>
    <mergeCell ref="A130:B130"/>
    <mergeCell ref="A139:B139"/>
    <mergeCell ref="A138:B138"/>
    <mergeCell ref="A133:B133"/>
    <mergeCell ref="A134:B134"/>
    <mergeCell ref="A135:B135"/>
    <mergeCell ref="A11:G11"/>
    <mergeCell ref="A12:G12"/>
    <mergeCell ref="A13:G13"/>
    <mergeCell ref="A14:G14"/>
    <mergeCell ref="A126:B126"/>
    <mergeCell ref="A127:B127"/>
    <mergeCell ref="A1:G1"/>
    <mergeCell ref="A2:G2"/>
    <mergeCell ref="A3:G3"/>
    <mergeCell ref="A4:G4"/>
    <mergeCell ref="A6:G6"/>
    <mergeCell ref="A7:G7"/>
    <mergeCell ref="A8:G8"/>
    <mergeCell ref="A9:G9"/>
    <mergeCell ref="A102:B102"/>
    <mergeCell ref="A103:B103"/>
    <mergeCell ref="A52:B52"/>
    <mergeCell ref="A104:B104"/>
    <mergeCell ref="A105:B105"/>
    <mergeCell ref="A93:B93"/>
    <mergeCell ref="A94:B94"/>
    <mergeCell ref="A99:B99"/>
    <mergeCell ref="A100:B100"/>
    <mergeCell ref="A101:B101"/>
    <mergeCell ref="A23:B23"/>
    <mergeCell ref="A24:B24"/>
    <mergeCell ref="A36:B36"/>
    <mergeCell ref="A37:B37"/>
    <mergeCell ref="A88:B88"/>
    <mergeCell ref="A89:B89"/>
    <mergeCell ref="A90:B90"/>
    <mergeCell ref="A91:B91"/>
    <mergeCell ref="A132:B132"/>
    <mergeCell ref="A117:B117"/>
    <mergeCell ref="A118:B118"/>
    <mergeCell ref="A119:B119"/>
    <mergeCell ref="A120:B120"/>
    <mergeCell ref="A121:B121"/>
    <mergeCell ref="A122:B122"/>
    <mergeCell ref="A107:B107"/>
    <mergeCell ref="A112:B112"/>
    <mergeCell ref="A113:B113"/>
    <mergeCell ref="A114:B114"/>
    <mergeCell ref="A115:B115"/>
    <mergeCell ref="A116:B116"/>
    <mergeCell ref="A108:B108"/>
    <mergeCell ref="A109:B109"/>
    <mergeCell ref="A110:B110"/>
  </mergeCells>
  <pageMargins left="0.70866141732283472" right="0.51181102362204722" top="0.74803149606299213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2014-10-27T10:29:35Z</dcterms:modified>
</cp:coreProperties>
</file>